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8460" windowHeight="6285" activeTab="1"/>
  </bookViews>
  <sheets>
    <sheet name="หนังสือส่ง" sheetId="1" r:id="rId1"/>
    <sheet name="หนังสือส่งหมู่บ้าน" sheetId="2" r:id="rId2"/>
    <sheet name="งบทดลอง" sheetId="3" r:id="rId3"/>
    <sheet name="รายงานรับจ่ายเงินสด" sheetId="4" r:id="rId4"/>
    <sheet name="หมายเหตุประกอบงบทดลอง" sheetId="5" r:id="rId5"/>
    <sheet name="รายละเอียดประกอบรับจ่ายเงินสด" sheetId="6" r:id="rId6"/>
    <sheet name="กระดาษทำการกระทบยอด" sheetId="7" r:id="rId7"/>
    <sheet name="กระดาษทำการ(เงินรายรับ)" sheetId="8" r:id="rId8"/>
    <sheet name="กระดาษทำการ(เงินสะสม)" sheetId="9" r:id="rId9"/>
    <sheet name="รายงานกระแสเงินสด" sheetId="10" r:id="rId10"/>
  </sheets>
  <definedNames>
    <definedName name="_xlnm.Print_Titles" localSheetId="7">'กระดาษทำการ(เงินรายรับ)'!$6:$7</definedName>
  </definedNames>
  <calcPr fullCalcOnLoad="1"/>
</workbook>
</file>

<file path=xl/sharedStrings.xml><?xml version="1.0" encoding="utf-8"?>
<sst xmlns="http://schemas.openxmlformats.org/spreadsheetml/2006/main" count="667" uniqueCount="266">
  <si>
    <t>รายการ</t>
  </si>
  <si>
    <t>รหัสบัญชี</t>
  </si>
  <si>
    <t>เดบิท</t>
  </si>
  <si>
    <t>เครดิต</t>
  </si>
  <si>
    <t>รายได้ค้างรับ</t>
  </si>
  <si>
    <t>ค่าจ้างชั่วคราว</t>
  </si>
  <si>
    <t>ค่าตอบแทน</t>
  </si>
  <si>
    <t>ค่าใช้สอย</t>
  </si>
  <si>
    <t>ค่าวัสดุ</t>
  </si>
  <si>
    <t>ค่าสาธารณูปโภค</t>
  </si>
  <si>
    <t>งบกลาง</t>
  </si>
  <si>
    <t>เงินอุดหนุน</t>
  </si>
  <si>
    <t>เงินฝากธนาคารกรุงไทย(ออมทรัพย์) เลขที่ 826-1-31129-5</t>
  </si>
  <si>
    <t>-</t>
  </si>
  <si>
    <t>เงินสะสม</t>
  </si>
  <si>
    <t xml:space="preserve">งบทดลอง </t>
  </si>
  <si>
    <t>องค์การบริหารส่วนตำบลเขาพระบาท</t>
  </si>
  <si>
    <t>เงินฝากธนาคารกรุงไทย(ออมทรัพย์ ) เลขที่ 826-1-09395-6</t>
  </si>
  <si>
    <t>รายจ่ายอื่น</t>
  </si>
  <si>
    <t>เงินรายรับ</t>
  </si>
  <si>
    <t>อำเภอ เชียรใหญ่ จังหวัด นครศรีธรรมราช</t>
  </si>
  <si>
    <t xml:space="preserve">   รายงาน  รับ - จ่าย  เงินสด</t>
  </si>
  <si>
    <t>จนถึงปัจจุบัน</t>
  </si>
  <si>
    <t>รหัส</t>
  </si>
  <si>
    <t>เดือนนี้</t>
  </si>
  <si>
    <t>ประมาณการ</t>
  </si>
  <si>
    <t>เกิดขึ้นจริง</t>
  </si>
  <si>
    <t>บัญชี</t>
  </si>
  <si>
    <t xml:space="preserve">              บาท</t>
  </si>
  <si>
    <t>บาท</t>
  </si>
  <si>
    <t>ยอดยกมา</t>
  </si>
  <si>
    <r>
      <t>รายรับ</t>
    </r>
    <r>
      <rPr>
        <sz val="14"/>
        <rFont val="Cordia New"/>
        <family val="0"/>
      </rPr>
      <t xml:space="preserve"> (หมายเหตุ 1)</t>
    </r>
  </si>
  <si>
    <t>ค่าธรรมเนียม ค่าปรับและใบอนุญาต</t>
  </si>
  <si>
    <t>รายได้จากทรัพย์สิน</t>
  </si>
  <si>
    <t>รายได้จากสาธารณูปโภคและการพาณิชย์</t>
  </si>
  <si>
    <t>รายได้เบ็ดเตล็ด</t>
  </si>
  <si>
    <t>รายได้จากทุน</t>
  </si>
  <si>
    <t>ภาษีจัดสรร</t>
  </si>
  <si>
    <t>เงินรับฝาก</t>
  </si>
  <si>
    <t>รวมรายรับ</t>
  </si>
  <si>
    <t>รายจ่าย</t>
  </si>
  <si>
    <t>เงินรับฝาก (หมายเหตุ 2 )</t>
  </si>
  <si>
    <t xml:space="preserve">        (นางวรรณา  สังข์น้อย)</t>
  </si>
  <si>
    <t xml:space="preserve">          หัวหน้าส่วนการคลัง</t>
  </si>
  <si>
    <t>หมายเหตุ  1</t>
  </si>
  <si>
    <t>บัญชีเงินรับฝาก  ( คงเหลือ )</t>
  </si>
  <si>
    <t>ภาษีหัก  ณ  ที่จ่าย</t>
  </si>
  <si>
    <t>เงินมัดจำประกันสัญญา</t>
  </si>
  <si>
    <t>ค่าใช้จ่าย  5  %</t>
  </si>
  <si>
    <t>ค่าส่วนลด  6  %</t>
  </si>
  <si>
    <t>เงินทุนโครงการเศรษฐกิจชุมชนบัญชี  2</t>
  </si>
  <si>
    <t>ค่าประกันการใช้น้ำประปา</t>
  </si>
  <si>
    <t>รายละเอียดประกอบรายงานรับ – จ่ายเงินสด</t>
  </si>
  <si>
    <t>รับ</t>
  </si>
  <si>
    <t>จ่าย</t>
  </si>
  <si>
    <t>คงเหลือ</t>
  </si>
  <si>
    <t>รวม</t>
  </si>
  <si>
    <t>กระดาษทำการกระทบยอด</t>
  </si>
  <si>
    <t>รายจ่ายตามงบประมาณ ( จ่ายจากรายรับ )</t>
  </si>
  <si>
    <t>แผนงาน/งาน</t>
  </si>
  <si>
    <t>หมวด/ประเภทรายจ่าย</t>
  </si>
  <si>
    <t xml:space="preserve"> </t>
  </si>
  <si>
    <t xml:space="preserve"> -</t>
  </si>
  <si>
    <t>รวมเดือนนี้</t>
  </si>
  <si>
    <t>รวมแต่ต้นปี</t>
  </si>
  <si>
    <t>รายจ่ายตามงบประมาณ ( จ่ายจากเงินสะสม )</t>
  </si>
  <si>
    <t>เรียน   นายอำเภอเชียรใหญ่</t>
  </si>
  <si>
    <t xml:space="preserve">            </t>
  </si>
  <si>
    <t>ตามระเบียบกระทรวงมหาดไทยว่าด้วยการรับเงิน  การเบิกจ่ายเงิน  การฝากเงิน  การเก็บรักษาเงิน</t>
  </si>
  <si>
    <t>รายงานการเงิน  เพื่อให้อำเภอทราบ</t>
  </si>
  <si>
    <t xml:space="preserve">ส่วนการคลัง  อบต. เขาพระบาท  </t>
  </si>
  <si>
    <t xml:space="preserve">                จึงเรียนมาเพื่อโปรดทราบและดำเนินการต่อไป</t>
  </si>
  <si>
    <t xml:space="preserve">(ลงชื่อ)....................................  </t>
  </si>
  <si>
    <t xml:space="preserve">                                                ( ลงชื่อ ) จ.ส.อ. ................................</t>
  </si>
  <si>
    <t xml:space="preserve">                                                         (สมเกียรติ  หนำคอก)</t>
  </si>
  <si>
    <t>ธนาคารกรุงไทย</t>
  </si>
  <si>
    <t>ชื่อองค์กรปกครองส่วนท้องถิ่น อบต.เขาพระบาท</t>
  </si>
  <si>
    <t>เลขที่บัญชี</t>
  </si>
  <si>
    <t>งบกระทบยอดเงินฝากธนาคาร</t>
  </si>
  <si>
    <t>826 - 1 - 09395 - 6</t>
  </si>
  <si>
    <t>826 - 1 - 31129 - 5</t>
  </si>
  <si>
    <t>015 - 4 - 25012 - 8</t>
  </si>
  <si>
    <r>
      <t>บวก</t>
    </r>
    <r>
      <rPr>
        <sz val="14"/>
        <rFont val="Cordia New"/>
        <family val="2"/>
      </rPr>
      <t xml:space="preserve">  เงินฝากระหว่างทาง</t>
    </r>
  </si>
  <si>
    <t>วันที่ลงบัญชี</t>
  </si>
  <si>
    <t>วันที่ฝากธนาคาร</t>
  </si>
  <si>
    <t>จำนวนเงิน</t>
  </si>
  <si>
    <t>................................</t>
  </si>
  <si>
    <t>..............................</t>
  </si>
  <si>
    <t>...........................</t>
  </si>
  <si>
    <t>...............................</t>
  </si>
  <si>
    <r>
      <t>หัก</t>
    </r>
    <r>
      <rPr>
        <sz val="14"/>
        <rFont val="Cordia New"/>
        <family val="2"/>
      </rPr>
      <t xml:space="preserve">  เช็คจ่ายผู้รับยังไม่นำมาขึ้นเงินกับธนาคาร</t>
    </r>
  </si>
  <si>
    <t>วันที่</t>
  </si>
  <si>
    <t>เลขที่เช็ค</t>
  </si>
  <si>
    <r>
      <t>บวก</t>
    </r>
    <r>
      <rPr>
        <sz val="14"/>
        <rFont val="Cordia New"/>
        <family val="2"/>
      </rPr>
      <t xml:space="preserve"> หรือ (</t>
    </r>
    <r>
      <rPr>
        <u val="single"/>
        <sz val="14"/>
        <rFont val="Cordia New"/>
        <family val="2"/>
      </rPr>
      <t>หัก</t>
    </r>
    <r>
      <rPr>
        <sz val="14"/>
        <rFont val="Cordia New"/>
        <family val="2"/>
      </rPr>
      <t>) รายการกระทบยอดอื่น ๆ</t>
    </r>
  </si>
  <si>
    <t>รายละเอียด</t>
  </si>
  <si>
    <t>ผู้จัดทำ</t>
  </si>
  <si>
    <t>ตำแหน่ง  หัวหน้าส่วนการคลัง</t>
  </si>
  <si>
    <t xml:space="preserve">รวมเดือนนี้   </t>
  </si>
  <si>
    <t>ภาษีอากร</t>
  </si>
  <si>
    <t>ค่าครุภัณฑ์(เงินรายได้)</t>
  </si>
  <si>
    <t>ค่าครุภัณฑ์(เงินอุดหนุน)</t>
  </si>
  <si>
    <t>ค่าที่ดินและสิ่งก่อสร้าง(เงินรายได้)</t>
  </si>
  <si>
    <t>ค่าที่ดินและสิ่งก่อสร้าง(เงินอุดหนุน)</t>
  </si>
  <si>
    <t>ค่าครุภัณฑ์</t>
  </si>
  <si>
    <t>ผู้ตรวจสอบ</t>
  </si>
  <si>
    <t>00330</t>
  </si>
  <si>
    <t>รายงานการเงิน  เพื่อให้ประชาชนทราบ</t>
  </si>
  <si>
    <t xml:space="preserve">      ตามระเบียบกระทรวงมหาดไทยว่าด้วยการรับเงิน  การเบิกจ่ายเงิน  การฝากเงิน  การเก็บรักษาเงิน</t>
  </si>
  <si>
    <t>WWW.Khaophrabat.go.th</t>
  </si>
  <si>
    <t>เรียน   กำนันและผู้ใหญ่บ้านทุกหมู่บ้าน</t>
  </si>
  <si>
    <t>ประจำเดือนของหมู่บ้าน พร้อมทั้งประกาศทางหอกระจายข่าวของหมู่บ้านเพื่อให้ประชาชนที่สนใจเข้าตรวจสอบ</t>
  </si>
  <si>
    <t>งบทางการเงินดังกล่าวได้ ณ ที่ทำการกำนันและผู้ใหญ่บ้าน</t>
  </si>
  <si>
    <r>
      <t>เงินรับฝาก</t>
    </r>
    <r>
      <rPr>
        <b/>
        <sz val="15"/>
        <rFont val="Cordia New"/>
        <family val="2"/>
      </rPr>
      <t xml:space="preserve"> ( หมายเหตุ 2 )</t>
    </r>
  </si>
  <si>
    <t>เงินทุนสำรองเงินสะสม</t>
  </si>
  <si>
    <t xml:space="preserve">                  จึงเรียนมาเพื่อโปรดทราบและดำเนินการต่อไป</t>
  </si>
  <si>
    <t>ธนาคารเพื่อการเกษตรและสหกรณ์ารเกษตร</t>
  </si>
  <si>
    <t xml:space="preserve">ยอดคงเหลือตามบัญชี ณ วันที่  </t>
  </si>
  <si>
    <t xml:space="preserve">          ปลัดองค์การบริหารส่วนตำบล     </t>
  </si>
  <si>
    <t xml:space="preserve">        (ลงชื่อ)</t>
  </si>
  <si>
    <t>เงินรับฝาก (หมายเหตุ1)</t>
  </si>
  <si>
    <t>รายงานกระแสเงินสด</t>
  </si>
  <si>
    <t>รายรับ</t>
  </si>
  <si>
    <t>รับเงินรายรับ</t>
  </si>
  <si>
    <t>รับเงินรับฝาก</t>
  </si>
  <si>
    <t>ตั้งแต่ต้นปีถึงปัจจุบัน</t>
  </si>
  <si>
    <t>จ่ายเงินตามงบประมาณ</t>
  </si>
  <si>
    <t>จ่ายเงินรับฝาก</t>
  </si>
  <si>
    <t xml:space="preserve">                                                                            </t>
  </si>
  <si>
    <t>รับสูง หรือ(ต่ำ)กว่าจ่าย</t>
  </si>
  <si>
    <t>เงินเดือน(ฝ่ายการเมือง)</t>
  </si>
  <si>
    <t>เงินเดือน(ฝ่ายประจำ)</t>
  </si>
  <si>
    <t>110201</t>
  </si>
  <si>
    <t>510000</t>
  </si>
  <si>
    <t>521000</t>
  </si>
  <si>
    <t>220600</t>
  </si>
  <si>
    <t>531000</t>
  </si>
  <si>
    <t>532000</t>
  </si>
  <si>
    <t>533000</t>
  </si>
  <si>
    <t>534000</t>
  </si>
  <si>
    <t>541000</t>
  </si>
  <si>
    <t>542000</t>
  </si>
  <si>
    <t>411000</t>
  </si>
  <si>
    <t>412000</t>
  </si>
  <si>
    <t>413000</t>
  </si>
  <si>
    <t>414000</t>
  </si>
  <si>
    <t>415000</t>
  </si>
  <si>
    <t>416000</t>
  </si>
  <si>
    <t>420000</t>
  </si>
  <si>
    <t>430000</t>
  </si>
  <si>
    <t>230100</t>
  </si>
  <si>
    <t>300000</t>
  </si>
  <si>
    <t>522000</t>
  </si>
  <si>
    <t>561000</t>
  </si>
  <si>
    <t>550000</t>
  </si>
  <si>
    <t>ค่าขายแบบแปลน(โครงการไทยเข้มแข็ง)</t>
  </si>
  <si>
    <t>ค่าขายแบบแปลน (โครงการไทยเข้มแข็ง)</t>
  </si>
  <si>
    <t>826 - 6 - 00839-6</t>
  </si>
  <si>
    <t>(ต่ำกว่า)</t>
  </si>
  <si>
    <t>สูงกว่า</t>
  </si>
  <si>
    <t>ยอดยกไป</t>
  </si>
  <si>
    <t>ตำแหน่ง    หัวหน้าส่วนการคลัง</t>
  </si>
  <si>
    <t>กันยายน</t>
  </si>
  <si>
    <t>(270,510.97)</t>
  </si>
  <si>
    <t>30 กันยายน  2553        ยอดยกไป</t>
  </si>
  <si>
    <t>ลงชื่อ ...........................................วันที่  30 กันยายน  2553</t>
  </si>
  <si>
    <t>ยอดคงเหลือตามรายงานธนาคาร ณ วันที่ 30  เดือนกันยายน  พ.ศ. 2553</t>
  </si>
  <si>
    <t>คาร ณ วันที่ 30 กันยายน 2553</t>
  </si>
  <si>
    <t xml:space="preserve">30 กันยายน  2553        </t>
  </si>
  <si>
    <t>(285,396.53)</t>
  </si>
  <si>
    <t xml:space="preserve">ยอดคงเหลือตามบัญชี    ณ   วันที่   </t>
  </si>
  <si>
    <t>เงินอุดหนุนครอบครัว</t>
  </si>
  <si>
    <t>เงินอุดหนุนระบุวัตถุประสงค์ค้างจ่าย</t>
  </si>
  <si>
    <t>ตำแหน่ง    นักวิชาการเงินและบัญชี</t>
  </si>
  <si>
    <t xml:space="preserve">               ตำแหน่ง  หัวหน้าส่วนการคลัง</t>
  </si>
  <si>
    <t>ตำแหน่ง  นักวิชาการเงินและบัญชี</t>
  </si>
  <si>
    <t>ตำแหน่ง นักวิชาการเงินและบัญชี</t>
  </si>
  <si>
    <t>จำนวน   ๑  ชุด</t>
  </si>
  <si>
    <r>
      <t xml:space="preserve">ที่  นศ  ๗๔๑๐๒/ว         </t>
    </r>
    <r>
      <rPr>
        <sz val="12"/>
        <rFont val="TH SarabunPSK"/>
        <family val="2"/>
      </rPr>
      <t xml:space="preserve">                                               </t>
    </r>
    <r>
      <rPr>
        <sz val="16"/>
        <rFont val="TH SarabunPSK"/>
        <family val="2"/>
      </rPr>
      <t xml:space="preserve">               องค์การบริหารส่วนตำบลเขาพระบาท</t>
    </r>
  </si>
  <si>
    <r>
      <t xml:space="preserve">                            </t>
    </r>
    <r>
      <rPr>
        <sz val="16"/>
        <rFont val="TH SarabunPSK"/>
        <family val="2"/>
      </rPr>
      <t xml:space="preserve">                                                             อำเภอเชียรใหญ่  นศ  ๘๐๑๙๐</t>
    </r>
  </si>
  <si>
    <t>และตรวจเงินขององค์กรปกครองส่วนท้องถิ่น  พ.ศ.  ๒๕๔๗ ข้อ ๙๙  กำหนดให้องค์การบริหารส่วนตำบล  จัดทำ</t>
  </si>
  <si>
    <t xml:space="preserve">                   ขอแสดงความนับถือ</t>
  </si>
  <si>
    <t xml:space="preserve">                   นายกองค์การบริหารส่วนตำบลเขาพระบาท</t>
  </si>
  <si>
    <t xml:space="preserve"> ดาบตำรวจ</t>
  </si>
  <si>
    <r>
      <t xml:space="preserve">ที่  นศ  ๗๔๑๐๒/         </t>
    </r>
    <r>
      <rPr>
        <sz val="12"/>
        <rFont val="TH SarabunPSK"/>
        <family val="2"/>
      </rPr>
      <t xml:space="preserve">                                                               </t>
    </r>
    <r>
      <rPr>
        <sz val="16"/>
        <rFont val="TH SarabunPSK"/>
        <family val="2"/>
      </rPr>
      <t xml:space="preserve">      องค์การบริหารส่วนตำบลเขาพระบาท</t>
    </r>
  </si>
  <si>
    <r>
      <t xml:space="preserve">                       </t>
    </r>
    <r>
      <rPr>
        <sz val="16"/>
        <rFont val="TH SarabunPSK"/>
        <family val="2"/>
      </rPr>
      <t xml:space="preserve">                                                                   อำเภอเชียรใหญ่  นศ  ๘๐๑๙๐</t>
    </r>
  </si>
  <si>
    <t xml:space="preserve">                        ๒.  งบทดลอง</t>
  </si>
  <si>
    <t xml:space="preserve">                        ๓.  รายงานงบกระทบยอดเงินฝากธนาคาร</t>
  </si>
  <si>
    <t xml:space="preserve">                        ๔.  กระดาษทำการกระทบยอดประมาณรายจ่าย ( จ่ายจากเงินรายรับ )</t>
  </si>
  <si>
    <t xml:space="preserve">                        ๕.  กระดาษทำการกระทบยอดรายจ่าย ( จ่ายจากเงินสะสม )</t>
  </si>
  <si>
    <t xml:space="preserve">                        ๖.  รายงานกระแสเงินสด</t>
  </si>
  <si>
    <t xml:space="preserve">                  บัดนี้  องค์การบริหารส่วนตำบลเขาพระบาท  ได้ดำเนินการจัดทำงบ ฯ  เป็นที่เรียบร้อยแล้ว  </t>
  </si>
  <si>
    <t>ตามสิ่งที่ส่งมาพร้อมนี้แล้ว</t>
  </si>
  <si>
    <t>สิ่งที่ส่งมาด้วย       ๑.  รายงานรับ – จ่ายเงินสด</t>
  </si>
  <si>
    <t xml:space="preserve">                                ( ไสว  รสสารภี)</t>
  </si>
  <si>
    <t xml:space="preserve">                                นายกองค์การบริหารส่วนตำบลเขาพระบาท</t>
  </si>
  <si>
    <t xml:space="preserve">                                ขอแสดงความนับถือ</t>
  </si>
  <si>
    <t xml:space="preserve">                        ๖.  รายงานกระแสเงินสด  </t>
  </si>
  <si>
    <t>ยอดคงเหลือตามรายงานธนาคาร ณ วันที่  30 พฤศจิกายน  2553</t>
  </si>
  <si>
    <t xml:space="preserve"> ณ วันที่ 31 มีนาคม  2554</t>
  </si>
  <si>
    <t>31 มีนาคม 2554</t>
  </si>
  <si>
    <t>ลงชื่อ .................................. วันที่ 31 มีนาคม 2554</t>
  </si>
  <si>
    <t xml:space="preserve">  -</t>
  </si>
  <si>
    <t xml:space="preserve">ลงชื่อ ................................  </t>
  </si>
  <si>
    <t>ยอดคงเหลือตามรายงานธนาคาร ณ วันที่  31  สิงหาคม  2554</t>
  </si>
  <si>
    <t>สิงหาคม</t>
  </si>
  <si>
    <t>30 กันยายน 2554</t>
  </si>
  <si>
    <t>ยอดคงเหลือตามรายงานธนาคาร ณ วันที่ 30 กันยายน  2554</t>
  </si>
  <si>
    <t>30 กันยายน  2554</t>
  </si>
  <si>
    <t>รายจ่ายรอจ่าย</t>
  </si>
  <si>
    <t>ตุลาคม</t>
  </si>
  <si>
    <t>(283,616.67)</t>
  </si>
  <si>
    <t>ยอดคงเหลือตามรายงานธนาคาร ณ วันที่  31 ตุลาคม  2554</t>
  </si>
  <si>
    <t>ยอดคงเหลือตามบัญชี ณ วันที่   31 ตุลาคม  2554</t>
  </si>
  <si>
    <t>ลงชื่อ .................................... วันที่ 31 ตุลาคม  2554</t>
  </si>
  <si>
    <t>ประจำเดือน  ตุลาคม  พ.ศ.  2554</t>
  </si>
  <si>
    <t>00263</t>
  </si>
  <si>
    <t>00321</t>
  </si>
  <si>
    <t>00332</t>
  </si>
  <si>
    <t>00320</t>
  </si>
  <si>
    <t>เรื่อง   ขอส่งรายงานการเงิน  ประจำเดือน ตุลาคม  ๒๕๕๔</t>
  </si>
  <si>
    <t>โทร / โทรสาร  ๐ – ๗๕๓๘ – ๖๒๒๖ ต่อ ๑๔</t>
  </si>
  <si>
    <t xml:space="preserve">                บัดนี้ องค์การบริหารส่วนตำบลเขาพระบาท ได้ดำเนินการจัดทำงบการเงินประจำเดือนตุลาคม</t>
  </si>
  <si>
    <t xml:space="preserve">            ปีงบประมาณ    2556</t>
  </si>
  <si>
    <t>ประจำเดือนตุลาคม    2555</t>
  </si>
  <si>
    <t>30</t>
  </si>
  <si>
    <t>96</t>
  </si>
  <si>
    <t>รายจ่ายรอจ่าย(โบนัส)</t>
  </si>
  <si>
    <t xml:space="preserve">  ณ วันที่ 31 ตุลาคม  2555</t>
  </si>
  <si>
    <t>31 ตุลาคม 2555</t>
  </si>
  <si>
    <t>ลงชื่อ ........................................วันที่ 31 ตุลาคม 2555</t>
  </si>
  <si>
    <t>ลงชื่อ ..................................................วันที่ 31 ตุลาคม  2555</t>
  </si>
  <si>
    <t xml:space="preserve">  ณ วันที่  31 ตุลาคม  2555</t>
  </si>
  <si>
    <t>ลงชื่อ ........................................วันที่  31 ตุลาคม  2555</t>
  </si>
  <si>
    <t>ณ วันที่  31  ตุลาคม  2555</t>
  </si>
  <si>
    <t>11</t>
  </si>
  <si>
    <t>09</t>
  </si>
  <si>
    <t>98</t>
  </si>
  <si>
    <t>77</t>
  </si>
  <si>
    <t>79</t>
  </si>
  <si>
    <t>83</t>
  </si>
  <si>
    <t>13</t>
  </si>
  <si>
    <t>68</t>
  </si>
  <si>
    <t>04</t>
  </si>
  <si>
    <t>110605</t>
  </si>
  <si>
    <t>110606</t>
  </si>
  <si>
    <t>ลูกหนี้เงินยืม-เงินงบประมาณ</t>
  </si>
  <si>
    <t>72</t>
  </si>
  <si>
    <t>(1,508,416</t>
  </si>
  <si>
    <t>59)</t>
  </si>
  <si>
    <t>20</t>
  </si>
  <si>
    <t>จ.ส.อ.</t>
  </si>
  <si>
    <t xml:space="preserve">        (  สมเกียรติ   หนำคอก )</t>
  </si>
  <si>
    <t>ปลัด อบต.ปฏิบัติหน้าที่ นายก อบต.</t>
  </si>
  <si>
    <t>ประกอบงบทดลอง 31  ตุลาคม  2555</t>
  </si>
  <si>
    <t>ณ  วันที่  1 ตุลาคม  2555 - 31 ตุลาคม  2555</t>
  </si>
  <si>
    <t>05</t>
  </si>
  <si>
    <t>06</t>
  </si>
  <si>
    <t>ประจำเดือน  ตุลาคม  พ.ศ.  2555</t>
  </si>
  <si>
    <t>เพียงวันที่   31   ตุลาคม    2555</t>
  </si>
  <si>
    <t>(1,508,416.59)</t>
  </si>
  <si>
    <r>
      <t xml:space="preserve">                                                                  </t>
    </r>
    <r>
      <rPr>
        <sz val="16"/>
        <rFont val="TH SarabunPSK"/>
        <family val="2"/>
      </rPr>
      <t xml:space="preserve">                 พฤศจิกายน   ๒๕๕๕</t>
    </r>
  </si>
  <si>
    <t>๒๕๕๕ เป็นที่เรียบร้อยแล้ว ตามสิ่งที่ส่งมาด้วย จึงใคร่ขอความร่วมมือท่านแจ้งให้ประชาชนทราบในการประชุม</t>
  </si>
  <si>
    <r>
      <t xml:space="preserve">                                                  </t>
    </r>
    <r>
      <rPr>
        <sz val="16"/>
        <rFont val="TH SarabunPSK"/>
        <family val="2"/>
      </rPr>
      <t xml:space="preserve">                    พฤศจิกายน   ๒๕๕๕</t>
    </r>
  </si>
  <si>
    <t>เรื่อง   ขอความร่วมมือเผยแพร่รายงานทางการเงิน ประจำเดือน  ตุลาคม  ๒๕๕๕</t>
  </si>
  <si>
    <t xml:space="preserve">                    ( สมเกียรติ   หนำคอก )</t>
  </si>
  <si>
    <t xml:space="preserve">                   ปลัดองค์การบริหารส่วนตำบล ปฏิบัติหน้าที่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</si>
</sst>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_-* #,##0.0_-;\-* #,##0.0_-;_-* &quot;-&quot;??_-;_-@_-"/>
    <numFmt numFmtId="200" formatCode="_-* #,##0_-;\-* #,##0_-;_-* &quot;-&quot;??_-;_-@_-"/>
    <numFmt numFmtId="201" formatCode="#,##0_ ;\-#,##0\ "/>
    <numFmt numFmtId="202" formatCode="&quot;ใช่&quot;;&quot;ใช่&quot;;&quot;ไม่ใช่&quot;"/>
    <numFmt numFmtId="203" formatCode="&quot;จริง&quot;;&quot;จริง&quot;;&quot;เท็จ&quot;"/>
    <numFmt numFmtId="204" formatCode="&quot;เปิด&quot;;&quot;เปิด&quot;;&quot;ปิด&quot;"/>
    <numFmt numFmtId="205" formatCode="[$€-2]\ #,##0.00_);[Red]\([$€-2]\ #,##0.00\)"/>
    <numFmt numFmtId="206" formatCode="000"/>
    <numFmt numFmtId="207" formatCode="00000"/>
    <numFmt numFmtId="208" formatCode="00"/>
    <numFmt numFmtId="209" formatCode="0000000"/>
    <numFmt numFmtId="210" formatCode="_-* #,##0.000_-;\-* #,##0.000_-;_-* &quot;-&quot;??_-;_-@_-"/>
    <numFmt numFmtId="211" formatCode="_-* #,##0.0000_-;\-* #,##0.0000_-;_-* &quot;-&quot;??_-;_-@_-"/>
  </numFmts>
  <fonts count="54">
    <font>
      <sz val="10"/>
      <name val="Arial"/>
      <family val="0"/>
    </font>
    <font>
      <sz val="14"/>
      <name val="Cordia New"/>
      <family val="0"/>
    </font>
    <font>
      <b/>
      <sz val="14"/>
      <name val="Cordia New"/>
      <family val="2"/>
    </font>
    <font>
      <b/>
      <sz val="16"/>
      <name val="Cordia New"/>
      <family val="2"/>
    </font>
    <font>
      <sz val="16"/>
      <name val="Cordia New"/>
      <family val="2"/>
    </font>
    <font>
      <sz val="8"/>
      <name val="Arial"/>
      <family val="0"/>
    </font>
    <font>
      <b/>
      <sz val="14"/>
      <name val="BrowalliaUPC"/>
      <family val="2"/>
    </font>
    <font>
      <u val="single"/>
      <sz val="14"/>
      <name val="Cordia New"/>
      <family val="2"/>
    </font>
    <font>
      <b/>
      <sz val="18"/>
      <name val="Cordia New"/>
      <family val="2"/>
    </font>
    <font>
      <sz val="13"/>
      <name val="Cordia New"/>
      <family val="2"/>
    </font>
    <font>
      <sz val="13"/>
      <name val="Arial"/>
      <family val="0"/>
    </font>
    <font>
      <b/>
      <sz val="13"/>
      <name val="Cordia New"/>
      <family val="2"/>
    </font>
    <font>
      <b/>
      <sz val="13"/>
      <name val="Arial"/>
      <family val="0"/>
    </font>
    <font>
      <sz val="15"/>
      <name val="Cordia New"/>
      <family val="2"/>
    </font>
    <font>
      <b/>
      <sz val="15"/>
      <name val="Cordia New"/>
      <family val="2"/>
    </font>
    <font>
      <b/>
      <sz val="16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4"/>
      <name val="Cordia New"/>
      <family val="2"/>
    </font>
    <font>
      <b/>
      <u val="single"/>
      <sz val="15"/>
      <name val="Cordia New"/>
      <family val="2"/>
    </font>
    <font>
      <sz val="11"/>
      <name val="Cordia New"/>
      <family val="2"/>
    </font>
    <font>
      <sz val="14"/>
      <color indexed="10"/>
      <name val="Cordia New"/>
      <family val="2"/>
    </font>
    <font>
      <sz val="10"/>
      <color indexed="10"/>
      <name val="Arial"/>
      <family val="0"/>
    </font>
    <font>
      <sz val="10"/>
      <name val="Cordia New"/>
      <family val="2"/>
    </font>
    <font>
      <sz val="16"/>
      <name val="Angsana New"/>
      <family val="1"/>
    </font>
    <font>
      <b/>
      <sz val="16"/>
      <name val="Angsana New"/>
      <family val="1"/>
    </font>
    <font>
      <b/>
      <u val="single"/>
      <sz val="16"/>
      <name val="Angsana New"/>
      <family val="1"/>
    </font>
    <font>
      <sz val="12"/>
      <name val="Cordia New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0"/>
      <name val="Arial"/>
      <family val="0"/>
    </font>
    <font>
      <sz val="16"/>
      <name val="TH SarabunPSK"/>
      <family val="2"/>
    </font>
    <font>
      <sz val="12"/>
      <name val="TH SarabunPSK"/>
      <family val="2"/>
    </font>
    <font>
      <sz val="14"/>
      <name val="TH SarabunPSK"/>
      <family val="2"/>
    </font>
    <font>
      <sz val="10"/>
      <name val="TH SarabunPSK"/>
      <family val="2"/>
    </font>
    <font>
      <sz val="11"/>
      <name val="TH SarabunPSK"/>
      <family val="2"/>
    </font>
    <font>
      <sz val="14"/>
      <name val="Angsana New"/>
      <family val="1"/>
    </font>
    <font>
      <sz val="13"/>
      <name val="Angsana New"/>
      <family val="1"/>
    </font>
    <font>
      <b/>
      <sz val="13"/>
      <name val="Angsana New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4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double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4" fillId="16" borderId="1" applyNumberFormat="0" applyAlignment="0" applyProtection="0"/>
    <xf numFmtId="0" fontId="35" fillId="0" borderId="2" applyNumberFormat="0" applyFill="0" applyAlignment="0" applyProtection="0"/>
    <xf numFmtId="9" fontId="0" fillId="0" borderId="0" applyFont="0" applyFill="0" applyBorder="0" applyAlignment="0" applyProtection="0"/>
    <xf numFmtId="0" fontId="40" fillId="3" borderId="0" applyNumberFormat="0" applyBorder="0" applyAlignment="0" applyProtection="0"/>
    <xf numFmtId="0" fontId="41" fillId="17" borderId="3" applyNumberFormat="0" applyAlignment="0" applyProtection="0"/>
    <xf numFmtId="0" fontId="30" fillId="17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6" fillId="4" borderId="0" applyNumberFormat="0" applyBorder="0" applyAlignment="0" applyProtection="0"/>
    <xf numFmtId="0" fontId="1" fillId="0" borderId="0">
      <alignment/>
      <protection/>
    </xf>
    <xf numFmtId="0" fontId="37" fillId="7" borderId="4" applyNumberFormat="0" applyAlignment="0" applyProtection="0"/>
    <xf numFmtId="0" fontId="38" fillId="18" borderId="0" applyNumberFormat="0" applyBorder="0" applyAlignment="0" applyProtection="0"/>
    <xf numFmtId="0" fontId="39" fillId="0" borderId="5" applyNumberFormat="0" applyFill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8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49" applyBorder="1">
      <alignment/>
      <protection/>
    </xf>
    <xf numFmtId="0" fontId="1" fillId="0" borderId="0" xfId="49" applyBorder="1" applyAlignment="1">
      <alignment horizontal="center"/>
      <protection/>
    </xf>
    <xf numFmtId="0" fontId="0" fillId="0" borderId="0" xfId="0" applyBorder="1" applyAlignment="1">
      <alignment/>
    </xf>
    <xf numFmtId="0" fontId="1" fillId="0" borderId="10" xfId="0" applyFont="1" applyBorder="1" applyAlignment="1">
      <alignment/>
    </xf>
    <xf numFmtId="49" fontId="1" fillId="0" borderId="10" xfId="49" applyNumberFormat="1" applyFont="1" applyBorder="1" applyAlignment="1">
      <alignment horizontal="center"/>
      <protection/>
    </xf>
    <xf numFmtId="0" fontId="1" fillId="0" borderId="10" xfId="49" applyFont="1" applyBorder="1" applyAlignment="1" quotePrefix="1">
      <alignment horizontal="center"/>
      <protection/>
    </xf>
    <xf numFmtId="0" fontId="4" fillId="0" borderId="10" xfId="49" applyFont="1" applyBorder="1">
      <alignment/>
      <protection/>
    </xf>
    <xf numFmtId="0" fontId="1" fillId="0" borderId="10" xfId="49" applyFont="1" applyBorder="1">
      <alignment/>
      <protection/>
    </xf>
    <xf numFmtId="3" fontId="1" fillId="0" borderId="10" xfId="49" applyNumberFormat="1" applyFont="1" applyBorder="1">
      <alignment/>
      <protection/>
    </xf>
    <xf numFmtId="0" fontId="1" fillId="0" borderId="10" xfId="49" applyFont="1" applyBorder="1" applyAlignment="1">
      <alignment horizontal="center"/>
      <protection/>
    </xf>
    <xf numFmtId="3" fontId="1" fillId="0" borderId="10" xfId="49" applyNumberFormat="1" applyFont="1" applyBorder="1" applyAlignment="1" quotePrefix="1">
      <alignment horizontal="right"/>
      <protection/>
    </xf>
    <xf numFmtId="0" fontId="1" fillId="0" borderId="11" xfId="49" applyFont="1" applyBorder="1">
      <alignment/>
      <protection/>
    </xf>
    <xf numFmtId="0" fontId="1" fillId="0" borderId="12" xfId="49" applyFont="1" applyBorder="1" applyAlignment="1" quotePrefix="1">
      <alignment horizontal="center"/>
      <protection/>
    </xf>
    <xf numFmtId="3" fontId="1" fillId="0" borderId="12" xfId="49" applyNumberFormat="1" applyFont="1" applyBorder="1">
      <alignment/>
      <protection/>
    </xf>
    <xf numFmtId="200" fontId="1" fillId="0" borderId="0" xfId="35" applyNumberFormat="1" applyFont="1" applyAlignment="1">
      <alignment/>
    </xf>
    <xf numFmtId="200" fontId="1" fillId="0" borderId="10" xfId="35" applyNumberFormat="1" applyFont="1" applyBorder="1" applyAlignment="1" quotePrefix="1">
      <alignment horizontal="center"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49" applyFont="1" applyBorder="1">
      <alignment/>
      <protection/>
    </xf>
    <xf numFmtId="0" fontId="1" fillId="0" borderId="0" xfId="49" applyFont="1" applyBorder="1" applyAlignment="1">
      <alignment horizontal="center"/>
      <protection/>
    </xf>
    <xf numFmtId="200" fontId="1" fillId="0" borderId="10" xfId="35" applyNumberFormat="1" applyFont="1" applyBorder="1" applyAlignment="1">
      <alignment/>
    </xf>
    <xf numFmtId="49" fontId="1" fillId="0" borderId="13" xfId="49" applyNumberFormat="1" applyFont="1" applyBorder="1" applyAlignment="1">
      <alignment horizontal="center"/>
      <protection/>
    </xf>
    <xf numFmtId="0" fontId="1" fillId="0" borderId="13" xfId="49" applyFont="1" applyBorder="1">
      <alignment/>
      <protection/>
    </xf>
    <xf numFmtId="3" fontId="1" fillId="0" borderId="13" xfId="49" applyNumberFormat="1" applyFont="1" applyBorder="1">
      <alignment/>
      <protection/>
    </xf>
    <xf numFmtId="0" fontId="1" fillId="0" borderId="13" xfId="49" applyFont="1" applyBorder="1" applyAlignment="1">
      <alignment horizontal="center"/>
      <protection/>
    </xf>
    <xf numFmtId="3" fontId="1" fillId="0" borderId="12" xfId="49" applyNumberFormat="1" applyFont="1" applyBorder="1" applyAlignment="1" quotePrefix="1">
      <alignment horizontal="right"/>
      <protection/>
    </xf>
    <xf numFmtId="3" fontId="1" fillId="0" borderId="13" xfId="49" applyNumberFormat="1" applyFont="1" applyBorder="1" applyAlignment="1" quotePrefix="1">
      <alignment horizontal="right"/>
      <protection/>
    </xf>
    <xf numFmtId="0" fontId="1" fillId="0" borderId="14" xfId="49" applyBorder="1" applyAlignment="1">
      <alignment horizontal="center"/>
      <protection/>
    </xf>
    <xf numFmtId="0" fontId="1" fillId="0" borderId="0" xfId="49" applyFont="1" applyBorder="1" applyAlignment="1">
      <alignment horizontal="center"/>
      <protection/>
    </xf>
    <xf numFmtId="0" fontId="1" fillId="0" borderId="15" xfId="49" applyBorder="1">
      <alignment/>
      <protection/>
    </xf>
    <xf numFmtId="0" fontId="1" fillId="0" borderId="16" xfId="49" applyBorder="1">
      <alignment/>
      <protection/>
    </xf>
    <xf numFmtId="0" fontId="1" fillId="0" borderId="17" xfId="49" applyBorder="1" applyAlignment="1">
      <alignment horizontal="center"/>
      <protection/>
    </xf>
    <xf numFmtId="0" fontId="1" fillId="0" borderId="15" xfId="49" applyBorder="1" applyAlignment="1">
      <alignment horizontal="center"/>
      <protection/>
    </xf>
    <xf numFmtId="0" fontId="1" fillId="0" borderId="18" xfId="49" applyBorder="1" applyAlignment="1">
      <alignment horizontal="center"/>
      <protection/>
    </xf>
    <xf numFmtId="0" fontId="1" fillId="0" borderId="19" xfId="49" applyBorder="1" applyAlignment="1">
      <alignment horizontal="center"/>
      <protection/>
    </xf>
    <xf numFmtId="0" fontId="1" fillId="0" borderId="0" xfId="49">
      <alignment/>
      <protection/>
    </xf>
    <xf numFmtId="0" fontId="1" fillId="0" borderId="0" xfId="49" applyAlignment="1">
      <alignment/>
      <protection/>
    </xf>
    <xf numFmtId="0" fontId="1" fillId="0" borderId="0" xfId="49" applyFont="1" applyAlignment="1">
      <alignment/>
      <protection/>
    </xf>
    <xf numFmtId="0" fontId="1" fillId="0" borderId="0" xfId="49" applyAlignment="1">
      <alignment horizontal="center"/>
      <protection/>
    </xf>
    <xf numFmtId="0" fontId="1" fillId="0" borderId="0" xfId="49" applyAlignment="1">
      <alignment horizontal="right"/>
      <protection/>
    </xf>
    <xf numFmtId="0" fontId="1" fillId="0" borderId="0" xfId="49" applyFont="1">
      <alignment/>
      <protection/>
    </xf>
    <xf numFmtId="0" fontId="1" fillId="0" borderId="19" xfId="49" applyFont="1" applyBorder="1" applyAlignment="1">
      <alignment horizontal="center"/>
      <protection/>
    </xf>
    <xf numFmtId="0" fontId="1" fillId="0" borderId="20" xfId="49" applyBorder="1" applyAlignment="1">
      <alignment horizontal="center"/>
      <protection/>
    </xf>
    <xf numFmtId="0" fontId="1" fillId="0" borderId="21" xfId="49" applyBorder="1" applyAlignment="1">
      <alignment horizontal="center"/>
      <protection/>
    </xf>
    <xf numFmtId="0" fontId="1" fillId="0" borderId="11" xfId="49" applyBorder="1" applyAlignment="1">
      <alignment horizontal="center"/>
      <protection/>
    </xf>
    <xf numFmtId="0" fontId="1" fillId="0" borderId="22" xfId="49" applyFont="1" applyBorder="1" applyAlignment="1">
      <alignment/>
      <protection/>
    </xf>
    <xf numFmtId="0" fontId="1" fillId="0" borderId="23" xfId="49" applyFont="1" applyBorder="1" applyAlignment="1">
      <alignment/>
      <protection/>
    </xf>
    <xf numFmtId="0" fontId="1" fillId="0" borderId="22" xfId="49" applyBorder="1" applyAlignment="1">
      <alignment horizontal="center"/>
      <protection/>
    </xf>
    <xf numFmtId="0" fontId="1" fillId="0" borderId="23" xfId="49" applyBorder="1" applyAlignment="1">
      <alignment horizontal="center"/>
      <protection/>
    </xf>
    <xf numFmtId="0" fontId="1" fillId="0" borderId="22" xfId="49" applyBorder="1">
      <alignment/>
      <protection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1" fillId="0" borderId="24" xfId="49" applyBorder="1">
      <alignment/>
      <protection/>
    </xf>
    <xf numFmtId="0" fontId="1" fillId="0" borderId="25" xfId="49" applyBorder="1">
      <alignment/>
      <protection/>
    </xf>
    <xf numFmtId="3" fontId="1" fillId="0" borderId="0" xfId="49" applyNumberFormat="1" applyBorder="1" applyAlignment="1">
      <alignment horizontal="right"/>
      <protection/>
    </xf>
    <xf numFmtId="49" fontId="1" fillId="0" borderId="0" xfId="49" applyNumberFormat="1" applyBorder="1">
      <alignment/>
      <protection/>
    </xf>
    <xf numFmtId="0" fontId="1" fillId="0" borderId="11" xfId="49" applyBorder="1">
      <alignment/>
      <protection/>
    </xf>
    <xf numFmtId="0" fontId="7" fillId="0" borderId="0" xfId="49" applyFont="1">
      <alignment/>
      <protection/>
    </xf>
    <xf numFmtId="192" fontId="1" fillId="0" borderId="0" xfId="35" applyNumberFormat="1" applyFont="1" applyAlignment="1">
      <alignment/>
    </xf>
    <xf numFmtId="3" fontId="1" fillId="0" borderId="11" xfId="49" applyNumberFormat="1" applyBorder="1">
      <alignment/>
      <protection/>
    </xf>
    <xf numFmtId="0" fontId="1" fillId="0" borderId="11" xfId="49" applyFont="1" applyBorder="1" applyAlignment="1" quotePrefix="1">
      <alignment horizontal="center"/>
      <protection/>
    </xf>
    <xf numFmtId="192" fontId="1" fillId="0" borderId="11" xfId="35" applyNumberFormat="1" applyFont="1" applyBorder="1" applyAlignment="1">
      <alignment/>
    </xf>
    <xf numFmtId="192" fontId="1" fillId="0" borderId="11" xfId="35" applyNumberFormat="1" applyFont="1" applyBorder="1" applyAlignment="1" quotePrefix="1">
      <alignment horizontal="center"/>
    </xf>
    <xf numFmtId="3" fontId="1" fillId="0" borderId="11" xfId="49" applyNumberFormat="1" applyFont="1" applyBorder="1" applyAlignment="1" quotePrefix="1">
      <alignment horizontal="right"/>
      <protection/>
    </xf>
    <xf numFmtId="0" fontId="1" fillId="0" borderId="26" xfId="49" applyBorder="1" applyAlignment="1">
      <alignment horizontal="center"/>
      <protection/>
    </xf>
    <xf numFmtId="192" fontId="1" fillId="0" borderId="26" xfId="35" applyNumberFormat="1" applyFont="1" applyBorder="1" applyAlignment="1">
      <alignment horizontal="right"/>
    </xf>
    <xf numFmtId="0" fontId="1" fillId="0" borderId="0" xfId="0" applyFont="1" applyAlignment="1">
      <alignment/>
    </xf>
    <xf numFmtId="49" fontId="1" fillId="0" borderId="11" xfId="49" applyNumberFormat="1" applyFont="1" applyBorder="1" applyAlignment="1">
      <alignment horizontal="center"/>
      <protection/>
    </xf>
    <xf numFmtId="200" fontId="1" fillId="0" borderId="21" xfId="35" applyNumberFormat="1" applyFont="1" applyBorder="1" applyAlignment="1" quotePrefix="1">
      <alignment horizontal="right"/>
    </xf>
    <xf numFmtId="0" fontId="1" fillId="0" borderId="21" xfId="49" applyBorder="1">
      <alignment/>
      <protection/>
    </xf>
    <xf numFmtId="0" fontId="1" fillId="0" borderId="13" xfId="49" applyBorder="1">
      <alignment/>
      <protection/>
    </xf>
    <xf numFmtId="192" fontId="1" fillId="0" borderId="10" xfId="35" applyNumberFormat="1" applyFont="1" applyBorder="1" applyAlignment="1">
      <alignment/>
    </xf>
    <xf numFmtId="0" fontId="0" fillId="0" borderId="2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8" xfId="0" applyBorder="1" applyAlignment="1">
      <alignment/>
    </xf>
    <xf numFmtId="0" fontId="1" fillId="0" borderId="17" xfId="0" applyFont="1" applyFill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22" xfId="49" applyFont="1" applyBorder="1" applyAlignment="1">
      <alignment horizontal="left"/>
      <protection/>
    </xf>
    <xf numFmtId="0" fontId="1" fillId="0" borderId="23" xfId="49" applyFont="1" applyBorder="1" applyAlignment="1">
      <alignment horizontal="left"/>
      <protection/>
    </xf>
    <xf numFmtId="0" fontId="1" fillId="0" borderId="23" xfId="49" applyBorder="1" applyAlignment="1">
      <alignment horizontal="left"/>
      <protection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3" fontId="1" fillId="0" borderId="17" xfId="49" applyNumberFormat="1" applyBorder="1" applyAlignment="1">
      <alignment horizontal="right"/>
      <protection/>
    </xf>
    <xf numFmtId="0" fontId="1" fillId="0" borderId="17" xfId="49" applyFont="1" applyBorder="1" applyAlignment="1" quotePrefix="1">
      <alignment horizontal="center"/>
      <protection/>
    </xf>
    <xf numFmtId="192" fontId="1" fillId="0" borderId="0" xfId="35" applyNumberFormat="1" applyFont="1" applyBorder="1" applyAlignment="1">
      <alignment horizontal="center"/>
    </xf>
    <xf numFmtId="0" fontId="1" fillId="0" borderId="17" xfId="49" applyBorder="1" applyAlignment="1">
      <alignment horizontal="right"/>
      <protection/>
    </xf>
    <xf numFmtId="0" fontId="7" fillId="0" borderId="0" xfId="49" applyFont="1" applyBorder="1">
      <alignment/>
      <protection/>
    </xf>
    <xf numFmtId="192" fontId="1" fillId="0" borderId="21" xfId="35" applyNumberFormat="1" applyFont="1" applyBorder="1" applyAlignment="1">
      <alignment horizontal="right"/>
    </xf>
    <xf numFmtId="201" fontId="1" fillId="0" borderId="11" xfId="35" applyNumberFormat="1" applyFont="1" applyBorder="1" applyAlignment="1">
      <alignment/>
    </xf>
    <xf numFmtId="0" fontId="1" fillId="0" borderId="0" xfId="49" applyFont="1">
      <alignment/>
      <protection/>
    </xf>
    <xf numFmtId="192" fontId="1" fillId="0" borderId="21" xfId="35" applyNumberFormat="1" applyFont="1" applyBorder="1" applyAlignment="1" quotePrefix="1">
      <alignment horizontal="right"/>
    </xf>
    <xf numFmtId="201" fontId="1" fillId="0" borderId="20" xfId="35" applyNumberFormat="1" applyFont="1" applyBorder="1" applyAlignment="1">
      <alignment/>
    </xf>
    <xf numFmtId="192" fontId="1" fillId="0" borderId="11" xfId="35" applyNumberFormat="1" applyFont="1" applyBorder="1" applyAlignment="1">
      <alignment horizontal="right"/>
    </xf>
    <xf numFmtId="201" fontId="1" fillId="0" borderId="20" xfId="35" applyNumberFormat="1" applyFont="1" applyBorder="1" applyAlignment="1" quotePrefix="1">
      <alignment horizontal="right"/>
    </xf>
    <xf numFmtId="192" fontId="1" fillId="0" borderId="21" xfId="35" applyNumberFormat="1" applyFont="1" applyBorder="1" applyAlignment="1" quotePrefix="1">
      <alignment horizontal="center"/>
    </xf>
    <xf numFmtId="0" fontId="1" fillId="0" borderId="13" xfId="49" applyBorder="1" applyAlignment="1">
      <alignment horizontal="center"/>
      <protection/>
    </xf>
    <xf numFmtId="201" fontId="1" fillId="0" borderId="27" xfId="35" applyNumberFormat="1" applyFont="1" applyBorder="1" applyAlignment="1">
      <alignment/>
    </xf>
    <xf numFmtId="49" fontId="1" fillId="0" borderId="11" xfId="49" applyNumberFormat="1" applyBorder="1">
      <alignment/>
      <protection/>
    </xf>
    <xf numFmtId="192" fontId="1" fillId="0" borderId="28" xfId="35" applyNumberFormat="1" applyFont="1" applyBorder="1" applyAlignment="1">
      <alignment/>
    </xf>
    <xf numFmtId="0" fontId="1" fillId="0" borderId="0" xfId="0" applyFont="1" applyAlignment="1">
      <alignment/>
    </xf>
    <xf numFmtId="49" fontId="1" fillId="0" borderId="14" xfId="49" applyNumberFormat="1" applyFont="1" applyBorder="1" applyAlignment="1">
      <alignment horizontal="center"/>
      <protection/>
    </xf>
    <xf numFmtId="0" fontId="1" fillId="0" borderId="0" xfId="49" applyFont="1" applyAlignment="1">
      <alignment horizontal="center"/>
      <protection/>
    </xf>
    <xf numFmtId="0" fontId="1" fillId="0" borderId="0" xfId="0" applyFont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9" fillId="0" borderId="12" xfId="0" applyFont="1" applyBorder="1" applyAlignment="1">
      <alignment horizontal="right" vertical="top" wrapText="1"/>
    </xf>
    <xf numFmtId="207" fontId="9" fillId="0" borderId="12" xfId="0" applyNumberFormat="1" applyFont="1" applyBorder="1" applyAlignment="1">
      <alignment horizontal="center" vertical="top" wrapText="1"/>
    </xf>
    <xf numFmtId="207" fontId="9" fillId="0" borderId="10" xfId="0" applyNumberFormat="1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0" fontId="10" fillId="0" borderId="0" xfId="0" applyFont="1" applyAlignment="1">
      <alignment/>
    </xf>
    <xf numFmtId="0" fontId="9" fillId="0" borderId="13" xfId="0" applyFont="1" applyBorder="1" applyAlignment="1">
      <alignment vertical="top" wrapText="1"/>
    </xf>
    <xf numFmtId="207" fontId="9" fillId="0" borderId="13" xfId="0" applyNumberFormat="1" applyFont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top" wrapText="1"/>
    </xf>
    <xf numFmtId="206" fontId="9" fillId="0" borderId="10" xfId="0" applyNumberFormat="1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194" fontId="9" fillId="0" borderId="10" xfId="35" applyFont="1" applyBorder="1" applyAlignment="1">
      <alignment horizontal="center" vertical="top" wrapText="1"/>
    </xf>
    <xf numFmtId="194" fontId="9" fillId="0" borderId="10" xfId="35" applyFont="1" applyBorder="1" applyAlignment="1">
      <alignment horizontal="right" vertical="top" wrapText="1"/>
    </xf>
    <xf numFmtId="0" fontId="12" fillId="0" borderId="0" xfId="0" applyFont="1" applyAlignment="1">
      <alignment/>
    </xf>
    <xf numFmtId="194" fontId="9" fillId="0" borderId="13" xfId="35" applyFont="1" applyBorder="1" applyAlignment="1">
      <alignment horizontal="center" vertical="top" wrapText="1"/>
    </xf>
    <xf numFmtId="194" fontId="9" fillId="0" borderId="13" xfId="35" applyFont="1" applyBorder="1" applyAlignment="1">
      <alignment horizontal="right" vertical="top" wrapText="1"/>
    </xf>
    <xf numFmtId="0" fontId="13" fillId="0" borderId="0" xfId="0" applyFont="1" applyBorder="1" applyAlignment="1">
      <alignment/>
    </xf>
    <xf numFmtId="0" fontId="13" fillId="0" borderId="11" xfId="0" applyFont="1" applyBorder="1" applyAlignment="1">
      <alignment vertical="top" wrapText="1"/>
    </xf>
    <xf numFmtId="3" fontId="13" fillId="0" borderId="0" xfId="0" applyNumberFormat="1" applyFont="1" applyBorder="1" applyAlignment="1">
      <alignment horizontal="right" vertical="top" wrapText="1"/>
    </xf>
    <xf numFmtId="0" fontId="13" fillId="0" borderId="0" xfId="0" applyFont="1" applyBorder="1" applyAlignment="1">
      <alignment horizontal="center" vertical="top" wrapText="1"/>
    </xf>
    <xf numFmtId="0" fontId="13" fillId="0" borderId="13" xfId="0" applyFont="1" applyBorder="1" applyAlignment="1">
      <alignment vertical="top" wrapText="1"/>
    </xf>
    <xf numFmtId="208" fontId="13" fillId="0" borderId="12" xfId="0" applyNumberFormat="1" applyFont="1" applyBorder="1" applyAlignment="1">
      <alignment horizontal="center" vertical="top" wrapText="1"/>
    </xf>
    <xf numFmtId="208" fontId="13" fillId="0" borderId="11" xfId="0" applyNumberFormat="1" applyFont="1" applyBorder="1" applyAlignment="1">
      <alignment horizontal="center" vertical="top" wrapText="1"/>
    </xf>
    <xf numFmtId="0" fontId="15" fillId="0" borderId="0" xfId="0" applyFont="1" applyAlignment="1">
      <alignment/>
    </xf>
    <xf numFmtId="3" fontId="1" fillId="0" borderId="0" xfId="49" applyNumberFormat="1" applyFont="1" applyBorder="1" applyAlignment="1" quotePrefix="1">
      <alignment horizontal="right"/>
      <protection/>
    </xf>
    <xf numFmtId="0" fontId="0" fillId="0" borderId="19" xfId="0" applyBorder="1" applyAlignment="1">
      <alignment/>
    </xf>
    <xf numFmtId="0" fontId="0" fillId="0" borderId="29" xfId="0" applyBorder="1" applyAlignment="1">
      <alignment/>
    </xf>
    <xf numFmtId="0" fontId="1" fillId="0" borderId="14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30" xfId="0" applyFont="1" applyBorder="1" applyAlignment="1">
      <alignment/>
    </xf>
    <xf numFmtId="0" fontId="1" fillId="0" borderId="31" xfId="0" applyFont="1" applyBorder="1" applyAlignment="1">
      <alignment/>
    </xf>
    <xf numFmtId="0" fontId="1" fillId="0" borderId="32" xfId="0" applyFont="1" applyBorder="1" applyAlignment="1">
      <alignment/>
    </xf>
    <xf numFmtId="0" fontId="2" fillId="0" borderId="19" xfId="0" applyFont="1" applyBorder="1" applyAlignment="1">
      <alignment/>
    </xf>
    <xf numFmtId="0" fontId="1" fillId="0" borderId="29" xfId="0" applyFont="1" applyBorder="1" applyAlignment="1">
      <alignment/>
    </xf>
    <xf numFmtId="0" fontId="7" fillId="0" borderId="20" xfId="0" applyFont="1" applyBorder="1" applyAlignment="1">
      <alignment/>
    </xf>
    <xf numFmtId="194" fontId="1" fillId="0" borderId="21" xfId="35" applyFont="1" applyBorder="1" applyAlignment="1">
      <alignment horizontal="left" vertical="center" shrinkToFit="1"/>
    </xf>
    <xf numFmtId="0" fontId="1" fillId="0" borderId="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21" xfId="0" applyFont="1" applyBorder="1" applyAlignment="1">
      <alignment horizontal="center"/>
    </xf>
    <xf numFmtId="194" fontId="1" fillId="0" borderId="21" xfId="35" applyFont="1" applyBorder="1" applyAlignment="1">
      <alignment horizontal="center"/>
    </xf>
    <xf numFmtId="0" fontId="1" fillId="0" borderId="20" xfId="0" applyFont="1" applyBorder="1" applyAlignment="1" quotePrefix="1">
      <alignment horizontal="center"/>
    </xf>
    <xf numFmtId="0" fontId="1" fillId="0" borderId="0" xfId="0" applyFont="1" applyBorder="1" applyAlignment="1" quotePrefix="1">
      <alignment horizontal="center"/>
    </xf>
    <xf numFmtId="194" fontId="1" fillId="0" borderId="21" xfId="35" applyFont="1" applyBorder="1" applyAlignment="1">
      <alignment/>
    </xf>
    <xf numFmtId="209" fontId="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vertical="top" wrapText="1"/>
    </xf>
    <xf numFmtId="194" fontId="11" fillId="0" borderId="0" xfId="35" applyFont="1" applyBorder="1" applyAlignment="1">
      <alignment horizontal="center" vertical="top" wrapText="1"/>
    </xf>
    <xf numFmtId="194" fontId="11" fillId="0" borderId="0" xfId="35" applyFont="1" applyBorder="1" applyAlignment="1">
      <alignment vertical="top" wrapText="1"/>
    </xf>
    <xf numFmtId="0" fontId="11" fillId="0" borderId="25" xfId="0" applyFont="1" applyBorder="1" applyAlignment="1">
      <alignment vertical="top" wrapText="1"/>
    </xf>
    <xf numFmtId="194" fontId="11" fillId="0" borderId="25" xfId="35" applyFont="1" applyBorder="1" applyAlignment="1">
      <alignment horizontal="center" vertical="top" wrapText="1"/>
    </xf>
    <xf numFmtId="0" fontId="11" fillId="0" borderId="33" xfId="0" applyFont="1" applyBorder="1" applyAlignment="1">
      <alignment vertical="top" wrapText="1"/>
    </xf>
    <xf numFmtId="194" fontId="11" fillId="0" borderId="33" xfId="35" applyFont="1" applyBorder="1" applyAlignment="1">
      <alignment horizontal="center" vertical="top" wrapText="1"/>
    </xf>
    <xf numFmtId="206" fontId="9" fillId="0" borderId="10" xfId="0" applyNumberFormat="1" applyFont="1" applyBorder="1" applyAlignment="1" quotePrefix="1">
      <alignment horizontal="center" vertical="top" wrapText="1"/>
    </xf>
    <xf numFmtId="0" fontId="11" fillId="0" borderId="34" xfId="0" applyFont="1" applyBorder="1" applyAlignment="1">
      <alignment vertical="top" wrapText="1"/>
    </xf>
    <xf numFmtId="194" fontId="11" fillId="0" borderId="34" xfId="35" applyFont="1" applyBorder="1" applyAlignment="1">
      <alignment horizontal="center" vertical="top" wrapText="1"/>
    </xf>
    <xf numFmtId="194" fontId="9" fillId="0" borderId="12" xfId="35" applyFont="1" applyBorder="1" applyAlignment="1">
      <alignment horizontal="center" vertical="top" wrapText="1"/>
    </xf>
    <xf numFmtId="208" fontId="13" fillId="0" borderId="11" xfId="0" applyNumberFormat="1" applyFont="1" applyBorder="1" applyAlignment="1" quotePrefix="1">
      <alignment horizontal="center" vertical="top" wrapText="1"/>
    </xf>
    <xf numFmtId="194" fontId="9" fillId="0" borderId="10" xfId="35" applyFont="1" applyBorder="1" applyAlignment="1" quotePrefix="1">
      <alignment horizontal="center" vertical="top" wrapText="1"/>
    </xf>
    <xf numFmtId="194" fontId="11" fillId="0" borderId="12" xfId="35" applyFont="1" applyBorder="1" applyAlignment="1">
      <alignment horizontal="center" vertical="top" wrapText="1"/>
    </xf>
    <xf numFmtId="207" fontId="9" fillId="0" borderId="13" xfId="0" applyNumberFormat="1" applyFont="1" applyBorder="1" applyAlignment="1" quotePrefix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200" fontId="1" fillId="0" borderId="35" xfId="35" applyNumberFormat="1" applyFont="1" applyBorder="1" applyAlignment="1">
      <alignment/>
    </xf>
    <xf numFmtId="0" fontId="1" fillId="0" borderId="0" xfId="0" applyFont="1" applyBorder="1" applyAlignment="1">
      <alignment/>
    </xf>
    <xf numFmtId="200" fontId="1" fillId="0" borderId="0" xfId="35" applyNumberFormat="1" applyFont="1" applyBorder="1" applyAlignment="1">
      <alignment/>
    </xf>
    <xf numFmtId="0" fontId="1" fillId="0" borderId="0" xfId="0" applyFont="1" applyBorder="1" applyAlignment="1" quotePrefix="1">
      <alignment horizontal="center"/>
    </xf>
    <xf numFmtId="15" fontId="2" fillId="0" borderId="29" xfId="0" applyNumberFormat="1" applyFont="1" applyBorder="1" applyAlignment="1">
      <alignment/>
    </xf>
    <xf numFmtId="0" fontId="19" fillId="0" borderId="10" xfId="0" applyFont="1" applyBorder="1" applyAlignment="1">
      <alignment horizontal="center" wrapText="1"/>
    </xf>
    <xf numFmtId="0" fontId="1" fillId="0" borderId="0" xfId="49" applyFont="1" applyBorder="1" applyAlignment="1" quotePrefix="1">
      <alignment horizontal="center"/>
      <protection/>
    </xf>
    <xf numFmtId="3" fontId="1" fillId="0" borderId="0" xfId="49" applyNumberFormat="1" applyFont="1" applyBorder="1">
      <alignment/>
      <protection/>
    </xf>
    <xf numFmtId="3" fontId="1" fillId="0" borderId="0" xfId="49" applyNumberFormat="1" applyFont="1" applyBorder="1" applyAlignment="1">
      <alignment horizontal="right"/>
      <protection/>
    </xf>
    <xf numFmtId="200" fontId="1" fillId="0" borderId="12" xfId="35" applyNumberFormat="1" applyFont="1" applyBorder="1" applyAlignment="1" quotePrefix="1">
      <alignment horizontal="center"/>
    </xf>
    <xf numFmtId="194" fontId="11" fillId="0" borderId="34" xfId="35" applyFont="1" applyBorder="1" applyAlignment="1" quotePrefix="1">
      <alignment horizontal="center" vertical="top" wrapText="1"/>
    </xf>
    <xf numFmtId="194" fontId="11" fillId="0" borderId="12" xfId="35" applyFont="1" applyBorder="1" applyAlignment="1" quotePrefix="1">
      <alignment horizontal="center" vertical="top" wrapText="1"/>
    </xf>
    <xf numFmtId="0" fontId="4" fillId="0" borderId="12" xfId="0" applyFont="1" applyBorder="1" applyAlignment="1">
      <alignment horizontal="right" vertical="top" wrapText="1"/>
    </xf>
    <xf numFmtId="207" fontId="4" fillId="0" borderId="12" xfId="0" applyNumberFormat="1" applyFont="1" applyBorder="1" applyAlignment="1">
      <alignment horizontal="center" vertical="top" wrapText="1"/>
    </xf>
    <xf numFmtId="207" fontId="4" fillId="0" borderId="10" xfId="0" applyNumberFormat="1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207" fontId="4" fillId="0" borderId="13" xfId="0" applyNumberFormat="1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3" fillId="0" borderId="25" xfId="0" applyFont="1" applyBorder="1" applyAlignment="1">
      <alignment vertical="top" wrapText="1"/>
    </xf>
    <xf numFmtId="194" fontId="3" fillId="0" borderId="25" xfId="35" applyFont="1" applyBorder="1" applyAlignment="1">
      <alignment horizontal="center" vertical="top" wrapText="1"/>
    </xf>
    <xf numFmtId="200" fontId="1" fillId="0" borderId="10" xfId="35" applyNumberFormat="1" applyFont="1" applyBorder="1" applyAlignment="1">
      <alignment/>
    </xf>
    <xf numFmtId="200" fontId="1" fillId="0" borderId="10" xfId="35" applyNumberFormat="1" applyFont="1" applyBorder="1" applyAlignment="1" quotePrefix="1">
      <alignment horizontal="right"/>
    </xf>
    <xf numFmtId="194" fontId="11" fillId="0" borderId="10" xfId="35" applyFont="1" applyBorder="1" applyAlignment="1" quotePrefix="1">
      <alignment horizontal="center" vertical="top" wrapText="1"/>
    </xf>
    <xf numFmtId="0" fontId="4" fillId="0" borderId="11" xfId="0" applyFont="1" applyBorder="1" applyAlignment="1">
      <alignment vertical="top" wrapText="1"/>
    </xf>
    <xf numFmtId="206" fontId="4" fillId="0" borderId="20" xfId="0" applyNumberFormat="1" applyFont="1" applyBorder="1" applyAlignment="1">
      <alignment horizontal="center" vertical="top" wrapText="1"/>
    </xf>
    <xf numFmtId="194" fontId="4" fillId="0" borderId="36" xfId="35" applyFont="1" applyBorder="1" applyAlignment="1">
      <alignment horizontal="center" vertical="top" wrapText="1"/>
    </xf>
    <xf numFmtId="194" fontId="4" fillId="0" borderId="0" xfId="35" applyFont="1" applyBorder="1" applyAlignment="1">
      <alignment horizontal="center" vertical="top" wrapText="1"/>
    </xf>
    <xf numFmtId="0" fontId="3" fillId="0" borderId="37" xfId="0" applyFont="1" applyBorder="1" applyAlignment="1">
      <alignment vertical="top" wrapText="1"/>
    </xf>
    <xf numFmtId="194" fontId="4" fillId="0" borderId="12" xfId="35" applyFont="1" applyBorder="1" applyAlignment="1">
      <alignment horizontal="center" vertical="top" wrapText="1"/>
    </xf>
    <xf numFmtId="194" fontId="4" fillId="0" borderId="11" xfId="35" applyFont="1" applyBorder="1" applyAlignment="1">
      <alignment horizontal="center" vertical="top" wrapText="1"/>
    </xf>
    <xf numFmtId="194" fontId="9" fillId="0" borderId="34" xfId="35" applyFont="1" applyBorder="1" applyAlignment="1" quotePrefix="1">
      <alignment horizontal="center" vertical="top" wrapText="1"/>
    </xf>
    <xf numFmtId="200" fontId="0" fillId="0" borderId="0" xfId="0" applyNumberFormat="1" applyAlignment="1">
      <alignment/>
    </xf>
    <xf numFmtId="3" fontId="1" fillId="0" borderId="0" xfId="49" applyNumberFormat="1">
      <alignment/>
      <protection/>
    </xf>
    <xf numFmtId="194" fontId="9" fillId="0" borderId="10" xfId="35" applyFont="1" applyBorder="1" applyAlignment="1" quotePrefix="1">
      <alignment horizontal="right" vertical="top" wrapText="1"/>
    </xf>
    <xf numFmtId="194" fontId="11" fillId="0" borderId="33" xfId="35" applyFont="1" applyBorder="1" applyAlignment="1">
      <alignment horizontal="right" vertical="top" wrapText="1"/>
    </xf>
    <xf numFmtId="194" fontId="11" fillId="0" borderId="33" xfId="35" applyFont="1" applyBorder="1" applyAlignment="1" quotePrefix="1">
      <alignment horizontal="right" vertical="top" wrapText="1"/>
    </xf>
    <xf numFmtId="194" fontId="11" fillId="0" borderId="25" xfId="35" applyFont="1" applyBorder="1" applyAlignment="1">
      <alignment horizontal="right" vertical="top" wrapText="1"/>
    </xf>
    <xf numFmtId="194" fontId="11" fillId="0" borderId="34" xfId="35" applyFont="1" applyBorder="1" applyAlignment="1">
      <alignment horizontal="right" vertical="top" wrapText="1"/>
    </xf>
    <xf numFmtId="194" fontId="9" fillId="0" borderId="12" xfId="35" applyFont="1" applyBorder="1" applyAlignment="1" quotePrefix="1">
      <alignment horizontal="right" vertical="top" wrapText="1"/>
    </xf>
    <xf numFmtId="194" fontId="11" fillId="0" borderId="34" xfId="35" applyFont="1" applyBorder="1" applyAlignment="1" quotePrefix="1">
      <alignment horizontal="right" vertical="top" wrapText="1"/>
    </xf>
    <xf numFmtId="194" fontId="11" fillId="0" borderId="25" xfId="35" applyFont="1" applyBorder="1" applyAlignment="1" quotePrefix="1">
      <alignment horizontal="right" vertical="top" wrapText="1"/>
    </xf>
    <xf numFmtId="194" fontId="4" fillId="0" borderId="0" xfId="35" applyFont="1" applyAlignment="1" quotePrefix="1">
      <alignment horizontal="right"/>
    </xf>
    <xf numFmtId="194" fontId="1" fillId="0" borderId="28" xfId="35" applyFont="1" applyBorder="1" applyAlignment="1">
      <alignment horizontal="center"/>
    </xf>
    <xf numFmtId="0" fontId="1" fillId="0" borderId="21" xfId="0" applyFont="1" applyBorder="1" applyAlignment="1" quotePrefix="1">
      <alignment horizontal="center"/>
    </xf>
    <xf numFmtId="0" fontId="20" fillId="0" borderId="19" xfId="0" applyFont="1" applyBorder="1" applyAlignment="1">
      <alignment/>
    </xf>
    <xf numFmtId="4" fontId="1" fillId="0" borderId="32" xfId="0" applyNumberFormat="1" applyFont="1" applyBorder="1" applyAlignment="1" quotePrefix="1">
      <alignment horizontal="center"/>
    </xf>
    <xf numFmtId="194" fontId="1" fillId="0" borderId="28" xfId="35" applyFont="1" applyBorder="1" applyAlignment="1">
      <alignment horizontal="left" vertical="center" shrinkToFit="1"/>
    </xf>
    <xf numFmtId="49" fontId="1" fillId="0" borderId="12" xfId="49" applyNumberFormat="1" applyFont="1" applyBorder="1" applyAlignment="1">
      <alignment horizontal="center"/>
      <protection/>
    </xf>
    <xf numFmtId="0" fontId="1" fillId="0" borderId="11" xfId="49" applyFont="1" applyBorder="1" applyAlignment="1">
      <alignment horizontal="center"/>
      <protection/>
    </xf>
    <xf numFmtId="49" fontId="1" fillId="0" borderId="13" xfId="49" applyNumberFormat="1" applyFont="1" applyBorder="1" applyAlignment="1">
      <alignment horizontal="center"/>
      <protection/>
    </xf>
    <xf numFmtId="0" fontId="1" fillId="0" borderId="11" xfId="0" applyFont="1" applyBorder="1" applyAlignment="1">
      <alignment horizontal="center"/>
    </xf>
    <xf numFmtId="194" fontId="1" fillId="0" borderId="14" xfId="35" applyFont="1" applyBorder="1" applyAlignment="1">
      <alignment horizontal="center"/>
    </xf>
    <xf numFmtId="194" fontId="4" fillId="0" borderId="20" xfId="35" applyFont="1" applyBorder="1" applyAlignment="1">
      <alignment horizontal="center" vertical="top" wrapText="1"/>
    </xf>
    <xf numFmtId="3" fontId="1" fillId="0" borderId="11" xfId="49" applyNumberFormat="1" applyFont="1" applyBorder="1" applyAlignment="1">
      <alignment horizontal="right"/>
      <protection/>
    </xf>
    <xf numFmtId="194" fontId="4" fillId="0" borderId="20" xfId="35" applyFont="1" applyBorder="1" applyAlignment="1" quotePrefix="1">
      <alignment horizontal="center" vertical="top" wrapText="1"/>
    </xf>
    <xf numFmtId="0" fontId="21" fillId="0" borderId="20" xfId="0" applyFont="1" applyBorder="1" applyAlignment="1">
      <alignment/>
    </xf>
    <xf numFmtId="0" fontId="21" fillId="0" borderId="21" xfId="0" applyFont="1" applyBorder="1" applyAlignment="1">
      <alignment horizontal="center"/>
    </xf>
    <xf numFmtId="0" fontId="22" fillId="0" borderId="0" xfId="0" applyFont="1" applyAlignment="1">
      <alignment/>
    </xf>
    <xf numFmtId="0" fontId="23" fillId="0" borderId="19" xfId="0" applyFont="1" applyBorder="1" applyAlignment="1">
      <alignment/>
    </xf>
    <xf numFmtId="0" fontId="23" fillId="0" borderId="29" xfId="0" applyFont="1" applyBorder="1" applyAlignment="1">
      <alignment/>
    </xf>
    <xf numFmtId="192" fontId="1" fillId="0" borderId="11" xfId="35" applyNumberFormat="1" applyFont="1" applyBorder="1" applyAlignment="1" quotePrefix="1">
      <alignment horizontal="right"/>
    </xf>
    <xf numFmtId="194" fontId="9" fillId="0" borderId="12" xfId="35" applyFont="1" applyBorder="1" applyAlignment="1">
      <alignment horizontal="right" vertical="top" wrapText="1"/>
    </xf>
    <xf numFmtId="200" fontId="1" fillId="0" borderId="21" xfId="35" applyNumberFormat="1" applyFont="1" applyBorder="1" applyAlignment="1">
      <alignment horizontal="right"/>
    </xf>
    <xf numFmtId="200" fontId="1" fillId="0" borderId="11" xfId="35" applyNumberFormat="1" applyFont="1" applyBorder="1" applyAlignment="1">
      <alignment horizontal="right"/>
    </xf>
    <xf numFmtId="0" fontId="24" fillId="0" borderId="0" xfId="0" applyFont="1" applyAlignment="1">
      <alignment/>
    </xf>
    <xf numFmtId="0" fontId="24" fillId="0" borderId="0" xfId="0" applyFont="1" applyAlignment="1">
      <alignment horizontal="right"/>
    </xf>
    <xf numFmtId="194" fontId="11" fillId="0" borderId="34" xfId="35" applyFont="1" applyBorder="1" applyAlignment="1">
      <alignment vertical="top" wrapText="1"/>
    </xf>
    <xf numFmtId="0" fontId="11" fillId="0" borderId="12" xfId="0" applyFont="1" applyBorder="1" applyAlignment="1">
      <alignment horizontal="left" vertical="top" wrapText="1"/>
    </xf>
    <xf numFmtId="0" fontId="14" fillId="0" borderId="12" xfId="0" applyFont="1" applyBorder="1" applyAlignment="1">
      <alignment horizontal="left" vertical="top" wrapText="1"/>
    </xf>
    <xf numFmtId="0" fontId="14" fillId="0" borderId="34" xfId="0" applyFont="1" applyBorder="1" applyAlignment="1">
      <alignment horizontal="left" vertical="top" wrapText="1"/>
    </xf>
    <xf numFmtId="194" fontId="9" fillId="0" borderId="34" xfId="35" applyFont="1" applyBorder="1" applyAlignment="1">
      <alignment horizontal="center" vertical="top" wrapText="1"/>
    </xf>
    <xf numFmtId="0" fontId="25" fillId="0" borderId="0" xfId="0" applyFont="1" applyAlignment="1">
      <alignment horizontal="center"/>
    </xf>
    <xf numFmtId="0" fontId="26" fillId="0" borderId="0" xfId="0" applyFont="1" applyAlignment="1">
      <alignment/>
    </xf>
    <xf numFmtId="0" fontId="25" fillId="0" borderId="0" xfId="0" applyFont="1" applyAlignment="1">
      <alignment horizontal="right"/>
    </xf>
    <xf numFmtId="0" fontId="25" fillId="0" borderId="0" xfId="0" applyFont="1" applyAlignment="1">
      <alignment/>
    </xf>
    <xf numFmtId="3" fontId="1" fillId="0" borderId="11" xfId="49" applyNumberFormat="1" applyFont="1" applyBorder="1">
      <alignment/>
      <protection/>
    </xf>
    <xf numFmtId="3" fontId="1" fillId="0" borderId="26" xfId="49" applyNumberFormat="1" applyFont="1" applyBorder="1">
      <alignment/>
      <protection/>
    </xf>
    <xf numFmtId="0" fontId="1" fillId="0" borderId="26" xfId="49" applyFont="1" applyBorder="1" applyAlignment="1">
      <alignment horizontal="center"/>
      <protection/>
    </xf>
    <xf numFmtId="3" fontId="1" fillId="0" borderId="13" xfId="49" applyNumberFormat="1" applyFont="1" applyBorder="1" applyAlignment="1">
      <alignment horizontal="right"/>
      <protection/>
    </xf>
    <xf numFmtId="3" fontId="1" fillId="0" borderId="10" xfId="49" applyNumberFormat="1" applyFont="1" applyBorder="1" applyAlignment="1">
      <alignment horizontal="right"/>
      <protection/>
    </xf>
    <xf numFmtId="0" fontId="27" fillId="0" borderId="0" xfId="49" applyFont="1">
      <alignment/>
      <protection/>
    </xf>
    <xf numFmtId="49" fontId="27" fillId="0" borderId="11" xfId="49" applyNumberFormat="1" applyFont="1" applyBorder="1" applyAlignment="1">
      <alignment horizontal="center"/>
      <protection/>
    </xf>
    <xf numFmtId="0" fontId="11" fillId="0" borderId="11" xfId="0" applyFont="1" applyBorder="1" applyAlignment="1">
      <alignment vertical="top" wrapText="1"/>
    </xf>
    <xf numFmtId="194" fontId="11" fillId="0" borderId="11" xfId="35" applyFont="1" applyBorder="1" applyAlignment="1">
      <alignment horizontal="right" vertical="top" wrapText="1"/>
    </xf>
    <xf numFmtId="194" fontId="11" fillId="0" borderId="11" xfId="35" applyFont="1" applyBorder="1" applyAlignment="1" quotePrefix="1">
      <alignment horizontal="right" vertical="top" wrapText="1"/>
    </xf>
    <xf numFmtId="194" fontId="9" fillId="0" borderId="11" xfId="35" applyFont="1" applyBorder="1" applyAlignment="1">
      <alignment horizontal="right" vertical="top" wrapText="1"/>
    </xf>
    <xf numFmtId="194" fontId="9" fillId="0" borderId="34" xfId="35" applyFont="1" applyBorder="1" applyAlignment="1" quotePrefix="1">
      <alignment horizontal="right" vertical="top" wrapText="1"/>
    </xf>
    <xf numFmtId="194" fontId="9" fillId="0" borderId="12" xfId="35" applyFont="1" applyBorder="1" applyAlignment="1" quotePrefix="1">
      <alignment horizontal="center" vertical="top" wrapText="1"/>
    </xf>
    <xf numFmtId="194" fontId="9" fillId="0" borderId="13" xfId="35" applyFont="1" applyBorder="1" applyAlignment="1" quotePrefix="1">
      <alignment horizontal="right" vertical="top" wrapText="1"/>
    </xf>
    <xf numFmtId="194" fontId="9" fillId="0" borderId="33" xfId="35" applyFont="1" applyBorder="1" applyAlignment="1" quotePrefix="1">
      <alignment horizontal="right" vertical="top" wrapText="1"/>
    </xf>
    <xf numFmtId="49" fontId="1" fillId="0" borderId="0" xfId="0" applyNumberFormat="1" applyFont="1" applyBorder="1" applyAlignment="1">
      <alignment/>
    </xf>
    <xf numFmtId="49" fontId="1" fillId="0" borderId="21" xfId="0" applyNumberFormat="1" applyFont="1" applyBorder="1" applyAlignment="1">
      <alignment/>
    </xf>
    <xf numFmtId="0" fontId="1" fillId="0" borderId="12" xfId="49" applyFont="1" applyBorder="1" applyAlignment="1">
      <alignment horizontal="center"/>
      <protection/>
    </xf>
    <xf numFmtId="194" fontId="0" fillId="0" borderId="0" xfId="0" applyNumberFormat="1" applyAlignment="1">
      <alignment/>
    </xf>
    <xf numFmtId="0" fontId="1" fillId="0" borderId="21" xfId="49" applyFont="1" applyBorder="1" applyAlignment="1">
      <alignment horizontal="right"/>
      <protection/>
    </xf>
    <xf numFmtId="49" fontId="1" fillId="0" borderId="32" xfId="0" applyNumberFormat="1" applyFont="1" applyBorder="1" applyAlignment="1">
      <alignment horizontal="right"/>
    </xf>
    <xf numFmtId="0" fontId="1" fillId="0" borderId="20" xfId="0" applyFont="1" applyBorder="1" applyAlignment="1">
      <alignment horizontal="center"/>
    </xf>
    <xf numFmtId="49" fontId="1" fillId="0" borderId="11" xfId="49" applyNumberFormat="1" applyFont="1" applyBorder="1" applyAlignment="1">
      <alignment horizontal="center"/>
      <protection/>
    </xf>
    <xf numFmtId="49" fontId="1" fillId="0" borderId="26" xfId="49" applyNumberFormat="1" applyFont="1" applyBorder="1" applyAlignment="1">
      <alignment horizontal="center"/>
      <protection/>
    </xf>
    <xf numFmtId="49" fontId="1" fillId="0" borderId="21" xfId="35" applyNumberFormat="1" applyFont="1" applyBorder="1" applyAlignment="1">
      <alignment horizontal="center"/>
    </xf>
    <xf numFmtId="192" fontId="1" fillId="0" borderId="21" xfId="35" applyNumberFormat="1" applyFont="1" applyBorder="1" applyAlignment="1">
      <alignment horizontal="right"/>
    </xf>
    <xf numFmtId="49" fontId="1" fillId="0" borderId="21" xfId="49" applyNumberFormat="1" applyFont="1" applyBorder="1" applyAlignment="1">
      <alignment horizontal="center"/>
      <protection/>
    </xf>
    <xf numFmtId="192" fontId="1" fillId="0" borderId="13" xfId="35" applyNumberFormat="1" applyFont="1" applyBorder="1" applyAlignment="1">
      <alignment horizontal="right"/>
    </xf>
    <xf numFmtId="49" fontId="1" fillId="0" borderId="32" xfId="49" applyNumberFormat="1" applyFont="1" applyBorder="1" applyAlignment="1">
      <alignment horizontal="center"/>
      <protection/>
    </xf>
    <xf numFmtId="49" fontId="1" fillId="0" borderId="13" xfId="49" applyNumberFormat="1" applyFont="1" applyBorder="1" applyAlignment="1">
      <alignment horizontal="center"/>
      <protection/>
    </xf>
    <xf numFmtId="192" fontId="1" fillId="0" borderId="12" xfId="35" applyNumberFormat="1" applyFont="1" applyBorder="1" applyAlignment="1">
      <alignment/>
    </xf>
    <xf numFmtId="49" fontId="1" fillId="0" borderId="14" xfId="49" applyNumberFormat="1" applyFont="1" applyBorder="1" applyAlignment="1">
      <alignment horizontal="center"/>
      <protection/>
    </xf>
    <xf numFmtId="0" fontId="2" fillId="0" borderId="29" xfId="0" applyFont="1" applyBorder="1" applyAlignment="1">
      <alignment/>
    </xf>
    <xf numFmtId="0" fontId="45" fillId="0" borderId="0" xfId="0" applyFont="1" applyAlignment="1">
      <alignment/>
    </xf>
    <xf numFmtId="0" fontId="9" fillId="0" borderId="0" xfId="49" applyFont="1">
      <alignment/>
      <protection/>
    </xf>
    <xf numFmtId="0" fontId="1" fillId="0" borderId="20" xfId="49" applyFont="1" applyBorder="1" applyAlignment="1">
      <alignment horizontal="center"/>
      <protection/>
    </xf>
    <xf numFmtId="0" fontId="1" fillId="0" borderId="21" xfId="49" applyFont="1" applyBorder="1" applyAlignment="1">
      <alignment horizontal="center"/>
      <protection/>
    </xf>
    <xf numFmtId="3" fontId="13" fillId="0" borderId="0" xfId="0" applyNumberFormat="1" applyFont="1" applyBorder="1" applyAlignment="1" quotePrefix="1">
      <alignment horizontal="right" vertical="top" wrapText="1"/>
    </xf>
    <xf numFmtId="200" fontId="13" fillId="0" borderId="0" xfId="35" applyNumberFormat="1" applyFont="1" applyBorder="1" applyAlignment="1" quotePrefix="1">
      <alignment horizontal="right" vertical="top" wrapText="1"/>
    </xf>
    <xf numFmtId="0" fontId="13" fillId="0" borderId="0" xfId="0" applyFont="1" applyBorder="1" applyAlignment="1" quotePrefix="1">
      <alignment horizontal="right" vertical="top" wrapText="1"/>
    </xf>
    <xf numFmtId="0" fontId="2" fillId="0" borderId="0" xfId="0" applyFont="1" applyBorder="1" applyAlignment="1" quotePrefix="1">
      <alignment horizontal="center"/>
    </xf>
    <xf numFmtId="200" fontId="2" fillId="0" borderId="0" xfId="35" applyNumberFormat="1" applyFont="1" applyBorder="1" applyAlignment="1" quotePrefix="1">
      <alignment horizontal="right"/>
    </xf>
    <xf numFmtId="0" fontId="2" fillId="0" borderId="0" xfId="49" applyFont="1" applyBorder="1" applyAlignment="1" quotePrefix="1">
      <alignment horizontal="center"/>
      <protection/>
    </xf>
    <xf numFmtId="200" fontId="1" fillId="0" borderId="0" xfId="35" applyNumberFormat="1" applyFont="1" applyBorder="1" applyAlignment="1" quotePrefix="1">
      <alignment horizontal="center"/>
    </xf>
    <xf numFmtId="3" fontId="2" fillId="0" borderId="26" xfId="49" applyNumberFormat="1" applyFont="1" applyBorder="1">
      <alignment/>
      <protection/>
    </xf>
    <xf numFmtId="200" fontId="2" fillId="0" borderId="26" xfId="35" applyNumberFormat="1" applyFont="1" applyBorder="1" applyAlignment="1" quotePrefix="1">
      <alignment horizontal="right"/>
    </xf>
    <xf numFmtId="0" fontId="11" fillId="0" borderId="12" xfId="0" applyFont="1" applyBorder="1" applyAlignment="1">
      <alignment horizontal="center" vertical="top" wrapText="1"/>
    </xf>
    <xf numFmtId="194" fontId="11" fillId="0" borderId="33" xfId="35" applyFont="1" applyBorder="1" applyAlignment="1" quotePrefix="1">
      <alignment horizontal="center" vertical="top" wrapText="1"/>
    </xf>
    <xf numFmtId="0" fontId="1" fillId="0" borderId="12" xfId="49" applyFont="1" applyBorder="1">
      <alignment/>
      <protection/>
    </xf>
    <xf numFmtId="192" fontId="1" fillId="0" borderId="11" xfId="49" applyNumberFormat="1" applyFont="1" applyBorder="1" applyAlignment="1">
      <alignment horizontal="right"/>
      <protection/>
    </xf>
    <xf numFmtId="200" fontId="1" fillId="0" borderId="13" xfId="35" applyNumberFormat="1" applyFont="1" applyBorder="1" applyAlignment="1" quotePrefix="1">
      <alignment horizontal="right"/>
    </xf>
    <xf numFmtId="3" fontId="1" fillId="0" borderId="13" xfId="49" applyNumberFormat="1" applyFont="1" applyBorder="1">
      <alignment/>
      <protection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17" fontId="50" fillId="0" borderId="0" xfId="0" applyNumberFormat="1" applyFont="1" applyAlignment="1" quotePrefix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 horizontal="left"/>
    </xf>
    <xf numFmtId="0" fontId="46" fillId="0" borderId="0" xfId="0" applyFont="1" applyAlignment="1">
      <alignment horizontal="center"/>
    </xf>
    <xf numFmtId="0" fontId="49" fillId="0" borderId="0" xfId="0" applyFont="1" applyAlignment="1">
      <alignment horizontal="left"/>
    </xf>
    <xf numFmtId="0" fontId="46" fillId="0" borderId="0" xfId="0" applyFont="1" applyFill="1" applyBorder="1" applyAlignment="1">
      <alignment/>
    </xf>
    <xf numFmtId="0" fontId="49" fillId="0" borderId="0" xfId="34" applyFont="1" applyAlignment="1" applyProtection="1">
      <alignment/>
      <protection/>
    </xf>
    <xf numFmtId="49" fontId="1" fillId="0" borderId="17" xfId="49" applyNumberFormat="1" applyFont="1" applyBorder="1" applyAlignment="1">
      <alignment horizontal="center"/>
      <protection/>
    </xf>
    <xf numFmtId="49" fontId="1" fillId="0" borderId="26" xfId="49" applyNumberFormat="1" applyFont="1" applyBorder="1" applyAlignment="1">
      <alignment horizontal="center"/>
      <protection/>
    </xf>
    <xf numFmtId="0" fontId="1" fillId="0" borderId="11" xfId="49" applyFont="1" applyBorder="1">
      <alignment/>
      <protection/>
    </xf>
    <xf numFmtId="200" fontId="1" fillId="0" borderId="11" xfId="35" applyNumberFormat="1" applyBorder="1" applyAlignment="1">
      <alignment/>
    </xf>
    <xf numFmtId="0" fontId="1" fillId="0" borderId="13" xfId="49" applyFont="1" applyBorder="1">
      <alignment/>
      <protection/>
    </xf>
    <xf numFmtId="0" fontId="2" fillId="0" borderId="26" xfId="49" applyFont="1" applyBorder="1" applyAlignment="1">
      <alignment horizontal="center"/>
      <protection/>
    </xf>
    <xf numFmtId="200" fontId="1" fillId="0" borderId="13" xfId="35" applyNumberFormat="1" applyFont="1" applyBorder="1" applyAlignment="1">
      <alignment horizontal="right"/>
    </xf>
    <xf numFmtId="194" fontId="51" fillId="0" borderId="0" xfId="0" applyNumberFormat="1" applyFont="1" applyAlignment="1">
      <alignment/>
    </xf>
    <xf numFmtId="194" fontId="1" fillId="0" borderId="21" xfId="0" applyNumberFormat="1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49" applyFont="1">
      <alignment/>
      <protection/>
    </xf>
    <xf numFmtId="194" fontId="24" fillId="0" borderId="0" xfId="35" applyFont="1" applyAlignment="1">
      <alignment/>
    </xf>
    <xf numFmtId="194" fontId="24" fillId="0" borderId="0" xfId="35" applyFont="1" applyBorder="1" applyAlignment="1">
      <alignment/>
    </xf>
    <xf numFmtId="194" fontId="24" fillId="0" borderId="0" xfId="35" applyFont="1" applyAlignment="1">
      <alignment horizontal="center"/>
    </xf>
    <xf numFmtId="194" fontId="25" fillId="0" borderId="38" xfId="0" applyNumberFormat="1" applyFont="1" applyBorder="1" applyAlignment="1">
      <alignment/>
    </xf>
    <xf numFmtId="194" fontId="25" fillId="0" borderId="0" xfId="0" applyNumberFormat="1" applyFont="1" applyAlignment="1">
      <alignment/>
    </xf>
    <xf numFmtId="194" fontId="24" fillId="0" borderId="0" xfId="35" applyFont="1" applyFill="1" applyBorder="1" applyAlignment="1" quotePrefix="1">
      <alignment horizontal="center"/>
    </xf>
    <xf numFmtId="194" fontId="25" fillId="0" borderId="0" xfId="35" applyFont="1" applyBorder="1" applyAlignment="1">
      <alignment horizontal="right"/>
    </xf>
    <xf numFmtId="0" fontId="13" fillId="0" borderId="11" xfId="0" applyFont="1" applyBorder="1" applyAlignment="1">
      <alignment horizontal="center" vertical="top" wrapText="1"/>
    </xf>
    <xf numFmtId="200" fontId="13" fillId="0" borderId="0" xfId="35" applyNumberFormat="1" applyFont="1" applyBorder="1" applyAlignment="1">
      <alignment horizontal="right" vertical="top" wrapText="1"/>
    </xf>
    <xf numFmtId="192" fontId="1" fillId="0" borderId="11" xfId="49" applyNumberFormat="1" applyFont="1" applyBorder="1" applyAlignment="1">
      <alignment horizontal="center"/>
      <protection/>
    </xf>
    <xf numFmtId="194" fontId="4" fillId="0" borderId="0" xfId="35" applyNumberFormat="1" applyFont="1" applyBorder="1" applyAlignment="1">
      <alignment horizontal="center" vertical="top" wrapText="1"/>
    </xf>
    <xf numFmtId="194" fontId="4" fillId="0" borderId="36" xfId="35" applyNumberFormat="1" applyFont="1" applyBorder="1" applyAlignment="1">
      <alignment horizontal="center" vertical="top" wrapText="1"/>
    </xf>
    <xf numFmtId="194" fontId="3" fillId="0" borderId="25" xfId="35" applyNumberFormat="1" applyFont="1" applyBorder="1" applyAlignment="1">
      <alignment horizontal="center" vertical="top" wrapText="1"/>
    </xf>
    <xf numFmtId="194" fontId="4" fillId="0" borderId="11" xfId="35" applyNumberFormat="1" applyFont="1" applyBorder="1" applyAlignment="1">
      <alignment horizontal="center" vertical="top" wrapText="1"/>
    </xf>
    <xf numFmtId="201" fontId="1" fillId="0" borderId="20" xfId="35" applyNumberFormat="1" applyFont="1" applyBorder="1" applyAlignment="1">
      <alignment horizontal="right"/>
    </xf>
    <xf numFmtId="200" fontId="9" fillId="0" borderId="10" xfId="35" applyNumberFormat="1" applyFont="1" applyBorder="1" applyAlignment="1">
      <alignment horizontal="right" vertical="top" wrapText="1"/>
    </xf>
    <xf numFmtId="200" fontId="11" fillId="0" borderId="33" xfId="35" applyNumberFormat="1" applyFont="1" applyBorder="1" applyAlignment="1">
      <alignment horizontal="center" vertical="top" wrapText="1"/>
    </xf>
    <xf numFmtId="200" fontId="11" fillId="0" borderId="34" xfId="35" applyNumberFormat="1" applyFont="1" applyBorder="1" applyAlignment="1">
      <alignment horizontal="center" vertical="top" wrapText="1"/>
    </xf>
    <xf numFmtId="200" fontId="11" fillId="0" borderId="25" xfId="35" applyNumberFormat="1" applyFont="1" applyBorder="1" applyAlignment="1">
      <alignment horizontal="center" vertical="top" wrapText="1"/>
    </xf>
    <xf numFmtId="0" fontId="0" fillId="0" borderId="0" xfId="0" applyFont="1" applyAlignment="1">
      <alignment/>
    </xf>
    <xf numFmtId="194" fontId="9" fillId="0" borderId="10" xfId="35" applyNumberFormat="1" applyFont="1" applyBorder="1" applyAlignment="1">
      <alignment horizontal="right" vertical="top" wrapText="1"/>
    </xf>
    <xf numFmtId="194" fontId="9" fillId="0" borderId="10" xfId="35" applyNumberFormat="1" applyFont="1" applyBorder="1" applyAlignment="1" quotePrefix="1">
      <alignment horizontal="right" vertical="top" wrapText="1"/>
    </xf>
    <xf numFmtId="194" fontId="11" fillId="0" borderId="33" xfId="35" applyNumberFormat="1" applyFont="1" applyBorder="1" applyAlignment="1" quotePrefix="1">
      <alignment horizontal="right" vertical="top" wrapText="1"/>
    </xf>
    <xf numFmtId="194" fontId="11" fillId="0" borderId="25" xfId="35" applyNumberFormat="1" applyFont="1" applyBorder="1" applyAlignment="1" quotePrefix="1">
      <alignment horizontal="right" vertical="top" wrapText="1"/>
    </xf>
    <xf numFmtId="194" fontId="9" fillId="0" borderId="10" xfId="35" applyNumberFormat="1" applyFont="1" applyBorder="1" applyAlignment="1" quotePrefix="1">
      <alignment horizontal="center" vertical="top" wrapText="1"/>
    </xf>
    <xf numFmtId="194" fontId="9" fillId="0" borderId="10" xfId="35" applyNumberFormat="1" applyFont="1" applyBorder="1" applyAlignment="1">
      <alignment horizontal="center" vertical="top" wrapText="1"/>
    </xf>
    <xf numFmtId="194" fontId="11" fillId="0" borderId="33" xfId="35" applyNumberFormat="1" applyFont="1" applyBorder="1" applyAlignment="1">
      <alignment horizontal="center" vertical="top" wrapText="1"/>
    </xf>
    <xf numFmtId="194" fontId="11" fillId="0" borderId="25" xfId="35" applyNumberFormat="1" applyFont="1" applyBorder="1" applyAlignment="1">
      <alignment horizontal="center" vertical="top" wrapText="1"/>
    </xf>
    <xf numFmtId="200" fontId="1" fillId="0" borderId="11" xfId="35" applyNumberFormat="1" applyFont="1" applyBorder="1" applyAlignment="1" quotePrefix="1">
      <alignment horizontal="right"/>
    </xf>
    <xf numFmtId="0" fontId="0" fillId="0" borderId="0" xfId="0" applyFont="1" applyBorder="1" applyAlignment="1">
      <alignment/>
    </xf>
    <xf numFmtId="0" fontId="4" fillId="0" borderId="19" xfId="0" applyFont="1" applyBorder="1" applyAlignment="1">
      <alignment/>
    </xf>
    <xf numFmtId="192" fontId="1" fillId="0" borderId="10" xfId="35" applyNumberFormat="1" applyFont="1" applyBorder="1" applyAlignment="1">
      <alignment horizontal="right"/>
    </xf>
    <xf numFmtId="49" fontId="1" fillId="0" borderId="35" xfId="49" applyNumberFormat="1" applyFont="1" applyBorder="1" applyAlignment="1">
      <alignment horizontal="center"/>
      <protection/>
    </xf>
    <xf numFmtId="0" fontId="1" fillId="0" borderId="29" xfId="49" applyFont="1" applyBorder="1">
      <alignment/>
      <protection/>
    </xf>
    <xf numFmtId="49" fontId="9" fillId="0" borderId="13" xfId="0" applyNumberFormat="1" applyFont="1" applyBorder="1" applyAlignment="1">
      <alignment horizontal="center" vertical="top" wrapText="1"/>
    </xf>
    <xf numFmtId="49" fontId="9" fillId="0" borderId="10" xfId="0" applyNumberFormat="1" applyFont="1" applyBorder="1" applyAlignment="1">
      <alignment horizontal="center"/>
    </xf>
    <xf numFmtId="49" fontId="9" fillId="0" borderId="10" xfId="35" applyNumberFormat="1" applyFont="1" applyBorder="1" applyAlignment="1">
      <alignment horizontal="center"/>
    </xf>
    <xf numFmtId="0" fontId="10" fillId="0" borderId="10" xfId="0" applyFont="1" applyBorder="1" applyAlignment="1">
      <alignment/>
    </xf>
    <xf numFmtId="0" fontId="10" fillId="0" borderId="39" xfId="0" applyFont="1" applyBorder="1" applyAlignment="1">
      <alignment/>
    </xf>
    <xf numFmtId="0" fontId="10" fillId="0" borderId="34" xfId="0" applyFont="1" applyBorder="1" applyAlignment="1">
      <alignment/>
    </xf>
    <xf numFmtId="0" fontId="10" fillId="0" borderId="36" xfId="0" applyFont="1" applyBorder="1" applyAlignment="1">
      <alignment/>
    </xf>
    <xf numFmtId="0" fontId="10" fillId="0" borderId="39" xfId="0" applyFont="1" applyBorder="1" applyAlignment="1">
      <alignment horizontal="left"/>
    </xf>
    <xf numFmtId="194" fontId="25" fillId="0" borderId="31" xfId="35" applyFont="1" applyBorder="1" applyAlignment="1">
      <alignment horizontal="right"/>
    </xf>
    <xf numFmtId="0" fontId="52" fillId="0" borderId="12" xfId="0" applyFont="1" applyBorder="1" applyAlignment="1">
      <alignment/>
    </xf>
    <xf numFmtId="0" fontId="52" fillId="0" borderId="13" xfId="0" applyFont="1" applyBorder="1" applyAlignment="1">
      <alignment horizontal="center"/>
    </xf>
    <xf numFmtId="0" fontId="52" fillId="0" borderId="10" xfId="0" applyFont="1" applyBorder="1" applyAlignment="1">
      <alignment/>
    </xf>
    <xf numFmtId="194" fontId="52" fillId="0" borderId="10" xfId="0" applyNumberFormat="1" applyFont="1" applyBorder="1" applyAlignment="1">
      <alignment/>
    </xf>
    <xf numFmtId="0" fontId="52" fillId="0" borderId="39" xfId="0" applyFont="1" applyBorder="1" applyAlignment="1">
      <alignment/>
    </xf>
    <xf numFmtId="194" fontId="53" fillId="0" borderId="10" xfId="0" applyNumberFormat="1" applyFont="1" applyBorder="1" applyAlignment="1">
      <alignment/>
    </xf>
    <xf numFmtId="194" fontId="52" fillId="0" borderId="33" xfId="0" applyNumberFormat="1" applyFont="1" applyBorder="1" applyAlignment="1">
      <alignment/>
    </xf>
    <xf numFmtId="194" fontId="53" fillId="0" borderId="34" xfId="0" applyNumberFormat="1" applyFont="1" applyBorder="1" applyAlignment="1">
      <alignment/>
    </xf>
    <xf numFmtId="194" fontId="52" fillId="0" borderId="39" xfId="0" applyNumberFormat="1" applyFont="1" applyBorder="1" applyAlignment="1">
      <alignment/>
    </xf>
    <xf numFmtId="49" fontId="9" fillId="0" borderId="34" xfId="0" applyNumberFormat="1" applyFont="1" applyBorder="1" applyAlignment="1">
      <alignment horizontal="right"/>
    </xf>
    <xf numFmtId="0" fontId="9" fillId="0" borderId="34" xfId="0" applyFont="1" applyBorder="1" applyAlignment="1">
      <alignment horizontal="right"/>
    </xf>
    <xf numFmtId="0" fontId="52" fillId="0" borderId="39" xfId="0" applyFont="1" applyBorder="1" applyAlignment="1">
      <alignment horizontal="right"/>
    </xf>
    <xf numFmtId="43" fontId="53" fillId="0" borderId="34" xfId="0" applyNumberFormat="1" applyFont="1" applyBorder="1" applyAlignment="1">
      <alignment/>
    </xf>
    <xf numFmtId="0" fontId="9" fillId="0" borderId="39" xfId="0" applyFont="1" applyBorder="1" applyAlignment="1">
      <alignment horizontal="right"/>
    </xf>
    <xf numFmtId="43" fontId="52" fillId="0" borderId="36" xfId="0" applyNumberFormat="1" applyFont="1" applyBorder="1" applyAlignment="1">
      <alignment/>
    </xf>
    <xf numFmtId="194" fontId="9" fillId="0" borderId="39" xfId="35" applyFont="1" applyBorder="1" applyAlignment="1">
      <alignment/>
    </xf>
    <xf numFmtId="194" fontId="9" fillId="0" borderId="10" xfId="35" applyFont="1" applyBorder="1" applyAlignment="1">
      <alignment/>
    </xf>
    <xf numFmtId="194" fontId="11" fillId="0" borderId="33" xfId="35" applyFont="1" applyBorder="1" applyAlignment="1">
      <alignment/>
    </xf>
    <xf numFmtId="194" fontId="11" fillId="0" borderId="34" xfId="35" applyFont="1" applyBorder="1" applyAlignment="1">
      <alignment/>
    </xf>
    <xf numFmtId="43" fontId="53" fillId="0" borderId="33" xfId="0" applyNumberFormat="1" applyFont="1" applyBorder="1" applyAlignment="1">
      <alignment/>
    </xf>
    <xf numFmtId="194" fontId="52" fillId="0" borderId="10" xfId="35" applyFont="1" applyBorder="1" applyAlignment="1">
      <alignment/>
    </xf>
    <xf numFmtId="194" fontId="52" fillId="0" borderId="33" xfId="35" applyFont="1" applyBorder="1" applyAlignment="1">
      <alignment/>
    </xf>
    <xf numFmtId="194" fontId="9" fillId="0" borderId="33" xfId="35" applyFont="1" applyBorder="1" applyAlignment="1">
      <alignment/>
    </xf>
    <xf numFmtId="194" fontId="9" fillId="0" borderId="34" xfId="35" applyFont="1" applyBorder="1" applyAlignment="1">
      <alignment/>
    </xf>
    <xf numFmtId="43" fontId="52" fillId="0" borderId="33" xfId="0" applyNumberFormat="1" applyFont="1" applyBorder="1" applyAlignment="1">
      <alignment/>
    </xf>
    <xf numFmtId="194" fontId="52" fillId="0" borderId="36" xfId="0" applyNumberFormat="1" applyFont="1" applyBorder="1" applyAlignment="1">
      <alignment/>
    </xf>
    <xf numFmtId="194" fontId="53" fillId="0" borderId="36" xfId="35" applyFont="1" applyBorder="1" applyAlignment="1">
      <alignment/>
    </xf>
    <xf numFmtId="194" fontId="53" fillId="0" borderId="34" xfId="35" applyFont="1" applyBorder="1" applyAlignment="1">
      <alignment/>
    </xf>
    <xf numFmtId="43" fontId="53" fillId="0" borderId="25" xfId="0" applyNumberFormat="1" applyFont="1" applyBorder="1" applyAlignment="1">
      <alignment/>
    </xf>
    <xf numFmtId="49" fontId="1" fillId="0" borderId="11" xfId="49" applyNumberFormat="1" applyFont="1" applyBorder="1" applyAlignment="1" quotePrefix="1">
      <alignment horizontal="center"/>
      <protection/>
    </xf>
    <xf numFmtId="0" fontId="1" fillId="0" borderId="10" xfId="0" applyFont="1" applyBorder="1" applyAlignment="1" quotePrefix="1">
      <alignment horizontal="center"/>
    </xf>
    <xf numFmtId="0" fontId="1" fillId="0" borderId="13" xfId="49" applyFont="1" applyBorder="1" applyAlignment="1" quotePrefix="1">
      <alignment horizontal="center"/>
      <protection/>
    </xf>
    <xf numFmtId="49" fontId="2" fillId="0" borderId="26" xfId="0" applyNumberFormat="1" applyFont="1" applyBorder="1" applyAlignment="1">
      <alignment horizontal="center"/>
    </xf>
    <xf numFmtId="49" fontId="1" fillId="0" borderId="10" xfId="49" applyNumberFormat="1" applyFont="1" applyBorder="1" applyAlignment="1">
      <alignment horizontal="center"/>
      <protection/>
    </xf>
    <xf numFmtId="192" fontId="1" fillId="0" borderId="17" xfId="35" applyNumberFormat="1" applyFont="1" applyBorder="1" applyAlignment="1" quotePrefix="1">
      <alignment horizontal="right"/>
    </xf>
    <xf numFmtId="0" fontId="1" fillId="0" borderId="35" xfId="49" applyFont="1" applyBorder="1" applyAlignment="1" quotePrefix="1">
      <alignment horizontal="center"/>
      <protection/>
    </xf>
    <xf numFmtId="49" fontId="1" fillId="0" borderId="35" xfId="49" applyNumberFormat="1" applyFont="1" applyBorder="1" applyAlignment="1" quotePrefix="1">
      <alignment horizontal="center"/>
      <protection/>
    </xf>
    <xf numFmtId="0" fontId="2" fillId="0" borderId="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9" xfId="0" applyFont="1" applyBorder="1" applyAlignment="1">
      <alignment horizontal="left"/>
    </xf>
    <xf numFmtId="194" fontId="1" fillId="0" borderId="13" xfId="35" applyFont="1" applyBorder="1" applyAlignment="1">
      <alignment horizontal="right"/>
    </xf>
    <xf numFmtId="194" fontId="1" fillId="0" borderId="32" xfId="35" applyFont="1" applyBorder="1" applyAlignment="1">
      <alignment horizontal="center"/>
    </xf>
    <xf numFmtId="200" fontId="1" fillId="0" borderId="13" xfId="35" applyNumberFormat="1" applyFont="1" applyBorder="1" applyAlignment="1">
      <alignment/>
    </xf>
    <xf numFmtId="194" fontId="1" fillId="0" borderId="13" xfId="35" applyFont="1" applyBorder="1" applyAlignment="1" quotePrefix="1">
      <alignment horizontal="center"/>
    </xf>
    <xf numFmtId="194" fontId="45" fillId="0" borderId="38" xfId="35" applyFont="1" applyBorder="1" applyAlignment="1" quotePrefix="1">
      <alignment horizontal="right"/>
    </xf>
    <xf numFmtId="3" fontId="14" fillId="0" borderId="26" xfId="0" applyNumberFormat="1" applyFont="1" applyBorder="1" applyAlignment="1">
      <alignment horizontal="right" vertical="top" wrapText="1"/>
    </xf>
    <xf numFmtId="208" fontId="14" fillId="0" borderId="26" xfId="0" applyNumberFormat="1" applyFont="1" applyBorder="1" applyAlignment="1" quotePrefix="1">
      <alignment horizontal="center" vertical="top" wrapText="1"/>
    </xf>
    <xf numFmtId="3" fontId="14" fillId="0" borderId="38" xfId="0" applyNumberFormat="1" applyFont="1" applyBorder="1" applyAlignment="1">
      <alignment horizontal="right" vertical="top" wrapText="1"/>
    </xf>
    <xf numFmtId="208" fontId="14" fillId="0" borderId="26" xfId="0" applyNumberFormat="1" applyFont="1" applyBorder="1" applyAlignment="1">
      <alignment horizontal="center" vertical="top" wrapText="1"/>
    </xf>
    <xf numFmtId="194" fontId="25" fillId="0" borderId="24" xfId="35" applyFont="1" applyBorder="1" applyAlignment="1" quotePrefix="1">
      <alignment horizontal="right"/>
    </xf>
    <xf numFmtId="49" fontId="25" fillId="0" borderId="24" xfId="0" applyNumberFormat="1" applyFont="1" applyBorder="1" applyAlignment="1" quotePrefix="1">
      <alignment horizontal="right"/>
    </xf>
    <xf numFmtId="0" fontId="18" fillId="0" borderId="0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14" fillId="0" borderId="40" xfId="0" applyFont="1" applyBorder="1" applyAlignment="1">
      <alignment horizontal="center" vertical="top" wrapText="1"/>
    </xf>
    <xf numFmtId="0" fontId="18" fillId="0" borderId="20" xfId="0" applyFont="1" applyBorder="1" applyAlignment="1">
      <alignment horizontal="center"/>
    </xf>
    <xf numFmtId="0" fontId="46" fillId="0" borderId="0" xfId="0" applyFont="1" applyAlignment="1">
      <alignment horizontal="center"/>
    </xf>
    <xf numFmtId="0" fontId="46" fillId="0" borderId="0" xfId="0" applyFont="1" applyAlignment="1">
      <alignment horizontal="left"/>
    </xf>
    <xf numFmtId="0" fontId="47" fillId="0" borderId="0" xfId="0" applyFont="1" applyAlignment="1">
      <alignment horizontal="left"/>
    </xf>
    <xf numFmtId="0" fontId="3" fillId="0" borderId="0" xfId="49" applyFont="1" applyAlignment="1">
      <alignment horizontal="center"/>
      <protection/>
    </xf>
    <xf numFmtId="0" fontId="3" fillId="0" borderId="24" xfId="49" applyFont="1" applyBorder="1" applyAlignment="1">
      <alignment horizontal="center"/>
      <protection/>
    </xf>
    <xf numFmtId="0" fontId="6" fillId="0" borderId="11" xfId="49" applyFont="1" applyBorder="1" applyAlignment="1">
      <alignment horizontal="center" vertical="center"/>
      <protection/>
    </xf>
    <xf numFmtId="0" fontId="6" fillId="0" borderId="25" xfId="49" applyFont="1" applyBorder="1" applyAlignment="1">
      <alignment horizontal="center" vertical="center"/>
      <protection/>
    </xf>
    <xf numFmtId="49" fontId="6" fillId="0" borderId="11" xfId="49" applyNumberFormat="1" applyFont="1" applyBorder="1" applyAlignment="1">
      <alignment horizontal="center" vertical="center"/>
      <protection/>
    </xf>
    <xf numFmtId="49" fontId="6" fillId="0" borderId="25" xfId="49" applyNumberFormat="1" applyFont="1" applyBorder="1" applyAlignment="1">
      <alignment horizontal="center" vertical="center"/>
      <protection/>
    </xf>
    <xf numFmtId="0" fontId="6" fillId="0" borderId="20" xfId="49" applyFont="1" applyBorder="1" applyAlignment="1">
      <alignment horizontal="center" vertical="center"/>
      <protection/>
    </xf>
    <xf numFmtId="0" fontId="6" fillId="0" borderId="21" xfId="49" applyFont="1" applyBorder="1" applyAlignment="1">
      <alignment horizontal="center" vertical="center"/>
      <protection/>
    </xf>
    <xf numFmtId="0" fontId="6" fillId="0" borderId="22" xfId="49" applyFont="1" applyBorder="1" applyAlignment="1">
      <alignment horizontal="center" vertical="center"/>
      <protection/>
    </xf>
    <xf numFmtId="0" fontId="6" fillId="0" borderId="23" xfId="49" applyFont="1" applyBorder="1" applyAlignment="1">
      <alignment horizontal="center" vertical="center"/>
      <protection/>
    </xf>
    <xf numFmtId="0" fontId="1" fillId="0" borderId="0" xfId="49" applyFont="1" applyAlignment="1">
      <alignment horizontal="center"/>
      <protection/>
    </xf>
    <xf numFmtId="0" fontId="1" fillId="0" borderId="20" xfId="49" applyFont="1" applyBorder="1" applyAlignment="1">
      <alignment horizontal="center"/>
      <protection/>
    </xf>
    <xf numFmtId="0" fontId="1" fillId="0" borderId="0" xfId="49" applyFont="1" applyBorder="1" applyAlignment="1">
      <alignment horizontal="center"/>
      <protection/>
    </xf>
    <xf numFmtId="0" fontId="1" fillId="0" borderId="21" xfId="49" applyFont="1" applyBorder="1" applyAlignment="1">
      <alignment horizontal="center"/>
      <protection/>
    </xf>
    <xf numFmtId="0" fontId="1" fillId="0" borderId="0" xfId="49" applyAlignment="1">
      <alignment horizontal="center"/>
      <protection/>
    </xf>
    <xf numFmtId="0" fontId="1" fillId="0" borderId="41" xfId="49" applyBorder="1" applyAlignment="1">
      <alignment horizontal="center"/>
      <protection/>
    </xf>
    <xf numFmtId="0" fontId="1" fillId="0" borderId="42" xfId="49" applyBorder="1" applyAlignment="1">
      <alignment horizontal="center"/>
      <protection/>
    </xf>
    <xf numFmtId="0" fontId="1" fillId="0" borderId="43" xfId="49" applyBorder="1" applyAlignment="1">
      <alignment horizontal="center"/>
      <protection/>
    </xf>
    <xf numFmtId="0" fontId="1" fillId="0" borderId="41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4" fillId="0" borderId="44" xfId="0" applyFont="1" applyBorder="1" applyAlignment="1">
      <alignment horizontal="center" vertical="top" wrapText="1"/>
    </xf>
    <xf numFmtId="0" fontId="14" fillId="0" borderId="35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2" fillId="0" borderId="29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1" fillId="0" borderId="2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207" fontId="9" fillId="0" borderId="44" xfId="0" applyNumberFormat="1" applyFont="1" applyBorder="1" applyAlignment="1">
      <alignment horizontal="center" vertical="top"/>
    </xf>
    <xf numFmtId="207" fontId="9" fillId="0" borderId="40" xfId="0" applyNumberFormat="1" applyFont="1" applyBorder="1" applyAlignment="1">
      <alignment horizontal="center" vertical="top"/>
    </xf>
    <xf numFmtId="0" fontId="0" fillId="0" borderId="35" xfId="0" applyBorder="1" applyAlignment="1">
      <alignment horizontal="center" vertical="top"/>
    </xf>
    <xf numFmtId="207" fontId="9" fillId="0" borderId="19" xfId="0" applyNumberFormat="1" applyFont="1" applyBorder="1" applyAlignment="1">
      <alignment horizontal="center" vertical="top"/>
    </xf>
    <xf numFmtId="207" fontId="9" fillId="0" borderId="14" xfId="0" applyNumberFormat="1" applyFont="1" applyBorder="1" applyAlignment="1">
      <alignment horizontal="center" vertical="top"/>
    </xf>
    <xf numFmtId="207" fontId="9" fillId="0" borderId="35" xfId="0" applyNumberFormat="1" applyFont="1" applyBorder="1" applyAlignment="1">
      <alignment horizontal="center" vertical="top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31" xfId="0" applyFont="1" applyBorder="1" applyAlignment="1">
      <alignment horizontal="center"/>
    </xf>
    <xf numFmtId="0" fontId="0" fillId="0" borderId="31" xfId="0" applyBorder="1" applyAlignment="1">
      <alignment horizontal="center"/>
    </xf>
    <xf numFmtId="207" fontId="4" fillId="0" borderId="10" xfId="0" applyNumberFormat="1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/>
    </xf>
    <xf numFmtId="0" fontId="25" fillId="0" borderId="0" xfId="0" applyFont="1" applyAlignment="1">
      <alignment horizontal="center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Comma" xfId="35"/>
    <cellStyle name="Comma [0]" xfId="36"/>
    <cellStyle name="Currency" xfId="37"/>
    <cellStyle name="Currency [0]" xfId="38"/>
    <cellStyle name="เซลล์ตรวจสอบ" xfId="39"/>
    <cellStyle name="เซลล์ที่มีการเชื่อมโยง" xfId="40"/>
    <cellStyle name="Percent" xfId="41"/>
    <cellStyle name="แย่" xfId="42"/>
    <cellStyle name="แสดงผล" xfId="43"/>
    <cellStyle name="การคำนวณ" xfId="44"/>
    <cellStyle name="ข้อความเตือน" xfId="45"/>
    <cellStyle name="ข้อความอธิบาย" xfId="46"/>
    <cellStyle name="ชื่อเรื่อง" xfId="47"/>
    <cellStyle name="ดี" xfId="48"/>
    <cellStyle name="ปกติ_Sheet1" xfId="49"/>
    <cellStyle name="ป้อนค่า" xfId="50"/>
    <cellStyle name="ปานกลาง" xfId="51"/>
    <cellStyle name="ผลรวม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276225</xdr:colOff>
      <xdr:row>0</xdr:row>
      <xdr:rowOff>9525</xdr:rowOff>
    </xdr:from>
    <xdr:to>
      <xdr:col>5</xdr:col>
      <xdr:colOff>9525</xdr:colOff>
      <xdr:row>4</xdr:row>
      <xdr:rowOff>114300</xdr:rowOff>
    </xdr:to>
    <xdr:pic>
      <xdr:nvPicPr>
        <xdr:cNvPr id="1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86025" y="9525"/>
          <a:ext cx="9525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9525</xdr:rowOff>
    </xdr:from>
    <xdr:to>
      <xdr:col>0</xdr:col>
      <xdr:colOff>742950</xdr:colOff>
      <xdr:row>6</xdr:row>
      <xdr:rowOff>209550</xdr:rowOff>
    </xdr:to>
    <xdr:sp>
      <xdr:nvSpPr>
        <xdr:cNvPr id="1" name="Line 2"/>
        <xdr:cNvSpPr>
          <a:spLocks/>
        </xdr:cNvSpPr>
      </xdr:nvSpPr>
      <xdr:spPr>
        <a:xfrm>
          <a:off x="0" y="1504950"/>
          <a:ext cx="74295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41</xdr:row>
      <xdr:rowOff>0</xdr:rowOff>
    </xdr:from>
    <xdr:to>
      <xdr:col>2</xdr:col>
      <xdr:colOff>266700</xdr:colOff>
      <xdr:row>41</xdr:row>
      <xdr:rowOff>0</xdr:rowOff>
    </xdr:to>
    <xdr:sp>
      <xdr:nvSpPr>
        <xdr:cNvPr id="2" name="Line 1"/>
        <xdr:cNvSpPr>
          <a:spLocks/>
        </xdr:cNvSpPr>
      </xdr:nvSpPr>
      <xdr:spPr>
        <a:xfrm>
          <a:off x="0" y="10848975"/>
          <a:ext cx="1733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>
      <xdr:nvSpPr>
        <xdr:cNvPr id="3" name="Line 3"/>
        <xdr:cNvSpPr>
          <a:spLocks/>
        </xdr:cNvSpPr>
      </xdr:nvSpPr>
      <xdr:spPr>
        <a:xfrm>
          <a:off x="2219325" y="10848975"/>
          <a:ext cx="2876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" name="Line 4"/>
        <xdr:cNvSpPr>
          <a:spLocks/>
        </xdr:cNvSpPr>
      </xdr:nvSpPr>
      <xdr:spPr>
        <a:xfrm>
          <a:off x="5753100" y="1084897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12</xdr:col>
      <xdr:colOff>266700</xdr:colOff>
      <xdr:row>41</xdr:row>
      <xdr:rowOff>0</xdr:rowOff>
    </xdr:to>
    <xdr:sp>
      <xdr:nvSpPr>
        <xdr:cNvPr id="5" name="Line 5"/>
        <xdr:cNvSpPr>
          <a:spLocks/>
        </xdr:cNvSpPr>
      </xdr:nvSpPr>
      <xdr:spPr>
        <a:xfrm>
          <a:off x="7153275" y="10848975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266700</xdr:colOff>
      <xdr:row>41</xdr:row>
      <xdr:rowOff>0</xdr:rowOff>
    </xdr:to>
    <xdr:sp>
      <xdr:nvSpPr>
        <xdr:cNvPr id="6" name="Line 6"/>
        <xdr:cNvSpPr>
          <a:spLocks/>
        </xdr:cNvSpPr>
      </xdr:nvSpPr>
      <xdr:spPr>
        <a:xfrm>
          <a:off x="5753100" y="108489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10</xdr:col>
      <xdr:colOff>266700</xdr:colOff>
      <xdr:row>41</xdr:row>
      <xdr:rowOff>0</xdr:rowOff>
    </xdr:to>
    <xdr:sp>
      <xdr:nvSpPr>
        <xdr:cNvPr id="7" name="Line 7"/>
        <xdr:cNvSpPr>
          <a:spLocks/>
        </xdr:cNvSpPr>
      </xdr:nvSpPr>
      <xdr:spPr>
        <a:xfrm>
          <a:off x="5753100" y="10848975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12</xdr:col>
      <xdr:colOff>266700</xdr:colOff>
      <xdr:row>41</xdr:row>
      <xdr:rowOff>0</xdr:rowOff>
    </xdr:to>
    <xdr:sp>
      <xdr:nvSpPr>
        <xdr:cNvPr id="8" name="Line 8"/>
        <xdr:cNvSpPr>
          <a:spLocks/>
        </xdr:cNvSpPr>
      </xdr:nvSpPr>
      <xdr:spPr>
        <a:xfrm>
          <a:off x="5753100" y="10848975"/>
          <a:ext cx="2867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13</xdr:col>
      <xdr:colOff>266700</xdr:colOff>
      <xdr:row>41</xdr:row>
      <xdr:rowOff>0</xdr:rowOff>
    </xdr:to>
    <xdr:sp>
      <xdr:nvSpPr>
        <xdr:cNvPr id="9" name="Line 9"/>
        <xdr:cNvSpPr>
          <a:spLocks/>
        </xdr:cNvSpPr>
      </xdr:nvSpPr>
      <xdr:spPr>
        <a:xfrm>
          <a:off x="7153275" y="10848975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52</xdr:row>
      <xdr:rowOff>0</xdr:rowOff>
    </xdr:from>
    <xdr:to>
      <xdr:col>2</xdr:col>
      <xdr:colOff>266700</xdr:colOff>
      <xdr:row>52</xdr:row>
      <xdr:rowOff>0</xdr:rowOff>
    </xdr:to>
    <xdr:sp>
      <xdr:nvSpPr>
        <xdr:cNvPr id="10" name="Line 10"/>
        <xdr:cNvSpPr>
          <a:spLocks/>
        </xdr:cNvSpPr>
      </xdr:nvSpPr>
      <xdr:spPr>
        <a:xfrm>
          <a:off x="0" y="13639800"/>
          <a:ext cx="1733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52</xdr:row>
      <xdr:rowOff>0</xdr:rowOff>
    </xdr:from>
    <xdr:to>
      <xdr:col>7</xdr:col>
      <xdr:colOff>0</xdr:colOff>
      <xdr:row>52</xdr:row>
      <xdr:rowOff>0</xdr:rowOff>
    </xdr:to>
    <xdr:sp>
      <xdr:nvSpPr>
        <xdr:cNvPr id="11" name="Line 11"/>
        <xdr:cNvSpPr>
          <a:spLocks/>
        </xdr:cNvSpPr>
      </xdr:nvSpPr>
      <xdr:spPr>
        <a:xfrm>
          <a:off x="2219325" y="13639800"/>
          <a:ext cx="2876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10</xdr:col>
      <xdr:colOff>0</xdr:colOff>
      <xdr:row>52</xdr:row>
      <xdr:rowOff>0</xdr:rowOff>
    </xdr:to>
    <xdr:sp>
      <xdr:nvSpPr>
        <xdr:cNvPr id="12" name="Line 12"/>
        <xdr:cNvSpPr>
          <a:spLocks/>
        </xdr:cNvSpPr>
      </xdr:nvSpPr>
      <xdr:spPr>
        <a:xfrm>
          <a:off x="5753100" y="13639800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52</xdr:row>
      <xdr:rowOff>0</xdr:rowOff>
    </xdr:from>
    <xdr:to>
      <xdr:col>12</xdr:col>
      <xdr:colOff>266700</xdr:colOff>
      <xdr:row>52</xdr:row>
      <xdr:rowOff>0</xdr:rowOff>
    </xdr:to>
    <xdr:sp>
      <xdr:nvSpPr>
        <xdr:cNvPr id="13" name="Line 13"/>
        <xdr:cNvSpPr>
          <a:spLocks/>
        </xdr:cNvSpPr>
      </xdr:nvSpPr>
      <xdr:spPr>
        <a:xfrm>
          <a:off x="7153275" y="1363980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266700</xdr:colOff>
      <xdr:row>52</xdr:row>
      <xdr:rowOff>0</xdr:rowOff>
    </xdr:to>
    <xdr:sp>
      <xdr:nvSpPr>
        <xdr:cNvPr id="14" name="Line 14"/>
        <xdr:cNvSpPr>
          <a:spLocks/>
        </xdr:cNvSpPr>
      </xdr:nvSpPr>
      <xdr:spPr>
        <a:xfrm>
          <a:off x="5753100" y="1363980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10</xdr:col>
      <xdr:colOff>266700</xdr:colOff>
      <xdr:row>52</xdr:row>
      <xdr:rowOff>0</xdr:rowOff>
    </xdr:to>
    <xdr:sp>
      <xdr:nvSpPr>
        <xdr:cNvPr id="15" name="Line 15"/>
        <xdr:cNvSpPr>
          <a:spLocks/>
        </xdr:cNvSpPr>
      </xdr:nvSpPr>
      <xdr:spPr>
        <a:xfrm>
          <a:off x="5753100" y="136398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54</xdr:row>
      <xdr:rowOff>19050</xdr:rowOff>
    </xdr:from>
    <xdr:to>
      <xdr:col>12</xdr:col>
      <xdr:colOff>285750</xdr:colOff>
      <xdr:row>54</xdr:row>
      <xdr:rowOff>19050</xdr:rowOff>
    </xdr:to>
    <xdr:sp>
      <xdr:nvSpPr>
        <xdr:cNvPr id="16" name="Line 16"/>
        <xdr:cNvSpPr>
          <a:spLocks/>
        </xdr:cNvSpPr>
      </xdr:nvSpPr>
      <xdr:spPr>
        <a:xfrm>
          <a:off x="5772150" y="14135100"/>
          <a:ext cx="2867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52</xdr:row>
      <xdr:rowOff>0</xdr:rowOff>
    </xdr:from>
    <xdr:to>
      <xdr:col>13</xdr:col>
      <xdr:colOff>266700</xdr:colOff>
      <xdr:row>52</xdr:row>
      <xdr:rowOff>0</xdr:rowOff>
    </xdr:to>
    <xdr:sp>
      <xdr:nvSpPr>
        <xdr:cNvPr id="17" name="Line 17"/>
        <xdr:cNvSpPr>
          <a:spLocks/>
        </xdr:cNvSpPr>
      </xdr:nvSpPr>
      <xdr:spPr>
        <a:xfrm>
          <a:off x="7153275" y="13639800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91</xdr:row>
      <xdr:rowOff>0</xdr:rowOff>
    </xdr:from>
    <xdr:to>
      <xdr:col>2</xdr:col>
      <xdr:colOff>266700</xdr:colOff>
      <xdr:row>91</xdr:row>
      <xdr:rowOff>0</xdr:rowOff>
    </xdr:to>
    <xdr:sp>
      <xdr:nvSpPr>
        <xdr:cNvPr id="18" name="Line 26"/>
        <xdr:cNvSpPr>
          <a:spLocks/>
        </xdr:cNvSpPr>
      </xdr:nvSpPr>
      <xdr:spPr>
        <a:xfrm>
          <a:off x="0" y="23183850"/>
          <a:ext cx="1733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91</xdr:row>
      <xdr:rowOff>0</xdr:rowOff>
    </xdr:from>
    <xdr:to>
      <xdr:col>7</xdr:col>
      <xdr:colOff>0</xdr:colOff>
      <xdr:row>91</xdr:row>
      <xdr:rowOff>0</xdr:rowOff>
    </xdr:to>
    <xdr:sp>
      <xdr:nvSpPr>
        <xdr:cNvPr id="19" name="Line 27"/>
        <xdr:cNvSpPr>
          <a:spLocks/>
        </xdr:cNvSpPr>
      </xdr:nvSpPr>
      <xdr:spPr>
        <a:xfrm>
          <a:off x="2219325" y="23183850"/>
          <a:ext cx="2876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91</xdr:row>
      <xdr:rowOff>0</xdr:rowOff>
    </xdr:from>
    <xdr:to>
      <xdr:col>10</xdr:col>
      <xdr:colOff>0</xdr:colOff>
      <xdr:row>91</xdr:row>
      <xdr:rowOff>0</xdr:rowOff>
    </xdr:to>
    <xdr:sp>
      <xdr:nvSpPr>
        <xdr:cNvPr id="20" name="Line 28"/>
        <xdr:cNvSpPr>
          <a:spLocks/>
        </xdr:cNvSpPr>
      </xdr:nvSpPr>
      <xdr:spPr>
        <a:xfrm>
          <a:off x="5753100" y="23183850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91</xdr:row>
      <xdr:rowOff>0</xdr:rowOff>
    </xdr:from>
    <xdr:to>
      <xdr:col>12</xdr:col>
      <xdr:colOff>266700</xdr:colOff>
      <xdr:row>91</xdr:row>
      <xdr:rowOff>0</xdr:rowOff>
    </xdr:to>
    <xdr:sp>
      <xdr:nvSpPr>
        <xdr:cNvPr id="21" name="Line 29"/>
        <xdr:cNvSpPr>
          <a:spLocks/>
        </xdr:cNvSpPr>
      </xdr:nvSpPr>
      <xdr:spPr>
        <a:xfrm>
          <a:off x="7153275" y="2318385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91</xdr:row>
      <xdr:rowOff>0</xdr:rowOff>
    </xdr:from>
    <xdr:to>
      <xdr:col>8</xdr:col>
      <xdr:colOff>266700</xdr:colOff>
      <xdr:row>91</xdr:row>
      <xdr:rowOff>0</xdr:rowOff>
    </xdr:to>
    <xdr:sp>
      <xdr:nvSpPr>
        <xdr:cNvPr id="22" name="Line 30"/>
        <xdr:cNvSpPr>
          <a:spLocks/>
        </xdr:cNvSpPr>
      </xdr:nvSpPr>
      <xdr:spPr>
        <a:xfrm>
          <a:off x="5753100" y="2318385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91</xdr:row>
      <xdr:rowOff>0</xdr:rowOff>
    </xdr:from>
    <xdr:to>
      <xdr:col>10</xdr:col>
      <xdr:colOff>266700</xdr:colOff>
      <xdr:row>91</xdr:row>
      <xdr:rowOff>0</xdr:rowOff>
    </xdr:to>
    <xdr:sp>
      <xdr:nvSpPr>
        <xdr:cNvPr id="23" name="Line 31"/>
        <xdr:cNvSpPr>
          <a:spLocks/>
        </xdr:cNvSpPr>
      </xdr:nvSpPr>
      <xdr:spPr>
        <a:xfrm>
          <a:off x="5753100" y="2318385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91</xdr:row>
      <xdr:rowOff>0</xdr:rowOff>
    </xdr:from>
    <xdr:to>
      <xdr:col>12</xdr:col>
      <xdr:colOff>266700</xdr:colOff>
      <xdr:row>91</xdr:row>
      <xdr:rowOff>0</xdr:rowOff>
    </xdr:to>
    <xdr:sp>
      <xdr:nvSpPr>
        <xdr:cNvPr id="24" name="Line 32"/>
        <xdr:cNvSpPr>
          <a:spLocks/>
        </xdr:cNvSpPr>
      </xdr:nvSpPr>
      <xdr:spPr>
        <a:xfrm>
          <a:off x="5753100" y="23183850"/>
          <a:ext cx="2867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91</xdr:row>
      <xdr:rowOff>0</xdr:rowOff>
    </xdr:from>
    <xdr:to>
      <xdr:col>13</xdr:col>
      <xdr:colOff>266700</xdr:colOff>
      <xdr:row>91</xdr:row>
      <xdr:rowOff>0</xdr:rowOff>
    </xdr:to>
    <xdr:sp>
      <xdr:nvSpPr>
        <xdr:cNvPr id="25" name="Line 33"/>
        <xdr:cNvSpPr>
          <a:spLocks/>
        </xdr:cNvSpPr>
      </xdr:nvSpPr>
      <xdr:spPr>
        <a:xfrm>
          <a:off x="7153275" y="23183850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78</xdr:row>
      <xdr:rowOff>0</xdr:rowOff>
    </xdr:from>
    <xdr:to>
      <xdr:col>2</xdr:col>
      <xdr:colOff>266700</xdr:colOff>
      <xdr:row>78</xdr:row>
      <xdr:rowOff>0</xdr:rowOff>
    </xdr:to>
    <xdr:sp>
      <xdr:nvSpPr>
        <xdr:cNvPr id="26" name="Line 34"/>
        <xdr:cNvSpPr>
          <a:spLocks/>
        </xdr:cNvSpPr>
      </xdr:nvSpPr>
      <xdr:spPr>
        <a:xfrm>
          <a:off x="0" y="19954875"/>
          <a:ext cx="1733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78</xdr:row>
      <xdr:rowOff>0</xdr:rowOff>
    </xdr:from>
    <xdr:to>
      <xdr:col>7</xdr:col>
      <xdr:colOff>0</xdr:colOff>
      <xdr:row>78</xdr:row>
      <xdr:rowOff>0</xdr:rowOff>
    </xdr:to>
    <xdr:sp>
      <xdr:nvSpPr>
        <xdr:cNvPr id="27" name="Line 35"/>
        <xdr:cNvSpPr>
          <a:spLocks/>
        </xdr:cNvSpPr>
      </xdr:nvSpPr>
      <xdr:spPr>
        <a:xfrm>
          <a:off x="2219325" y="19954875"/>
          <a:ext cx="2876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78</xdr:row>
      <xdr:rowOff>0</xdr:rowOff>
    </xdr:from>
    <xdr:to>
      <xdr:col>10</xdr:col>
      <xdr:colOff>0</xdr:colOff>
      <xdr:row>78</xdr:row>
      <xdr:rowOff>0</xdr:rowOff>
    </xdr:to>
    <xdr:sp>
      <xdr:nvSpPr>
        <xdr:cNvPr id="28" name="Line 36"/>
        <xdr:cNvSpPr>
          <a:spLocks/>
        </xdr:cNvSpPr>
      </xdr:nvSpPr>
      <xdr:spPr>
        <a:xfrm>
          <a:off x="5753100" y="1995487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78</xdr:row>
      <xdr:rowOff>0</xdr:rowOff>
    </xdr:from>
    <xdr:to>
      <xdr:col>12</xdr:col>
      <xdr:colOff>266700</xdr:colOff>
      <xdr:row>78</xdr:row>
      <xdr:rowOff>0</xdr:rowOff>
    </xdr:to>
    <xdr:sp>
      <xdr:nvSpPr>
        <xdr:cNvPr id="29" name="Line 37"/>
        <xdr:cNvSpPr>
          <a:spLocks/>
        </xdr:cNvSpPr>
      </xdr:nvSpPr>
      <xdr:spPr>
        <a:xfrm>
          <a:off x="7153275" y="19954875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78</xdr:row>
      <xdr:rowOff>0</xdr:rowOff>
    </xdr:from>
    <xdr:to>
      <xdr:col>8</xdr:col>
      <xdr:colOff>266700</xdr:colOff>
      <xdr:row>78</xdr:row>
      <xdr:rowOff>0</xdr:rowOff>
    </xdr:to>
    <xdr:sp>
      <xdr:nvSpPr>
        <xdr:cNvPr id="30" name="Line 38"/>
        <xdr:cNvSpPr>
          <a:spLocks/>
        </xdr:cNvSpPr>
      </xdr:nvSpPr>
      <xdr:spPr>
        <a:xfrm>
          <a:off x="5753100" y="199548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78</xdr:row>
      <xdr:rowOff>0</xdr:rowOff>
    </xdr:from>
    <xdr:to>
      <xdr:col>10</xdr:col>
      <xdr:colOff>266700</xdr:colOff>
      <xdr:row>78</xdr:row>
      <xdr:rowOff>0</xdr:rowOff>
    </xdr:to>
    <xdr:sp>
      <xdr:nvSpPr>
        <xdr:cNvPr id="31" name="Line 39"/>
        <xdr:cNvSpPr>
          <a:spLocks/>
        </xdr:cNvSpPr>
      </xdr:nvSpPr>
      <xdr:spPr>
        <a:xfrm>
          <a:off x="5753100" y="19954875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78</xdr:row>
      <xdr:rowOff>0</xdr:rowOff>
    </xdr:from>
    <xdr:to>
      <xdr:col>12</xdr:col>
      <xdr:colOff>266700</xdr:colOff>
      <xdr:row>78</xdr:row>
      <xdr:rowOff>0</xdr:rowOff>
    </xdr:to>
    <xdr:sp>
      <xdr:nvSpPr>
        <xdr:cNvPr id="32" name="Line 40"/>
        <xdr:cNvSpPr>
          <a:spLocks/>
        </xdr:cNvSpPr>
      </xdr:nvSpPr>
      <xdr:spPr>
        <a:xfrm>
          <a:off x="5753100" y="19954875"/>
          <a:ext cx="2867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78</xdr:row>
      <xdr:rowOff>0</xdr:rowOff>
    </xdr:from>
    <xdr:to>
      <xdr:col>13</xdr:col>
      <xdr:colOff>266700</xdr:colOff>
      <xdr:row>78</xdr:row>
      <xdr:rowOff>0</xdr:rowOff>
    </xdr:to>
    <xdr:sp>
      <xdr:nvSpPr>
        <xdr:cNvPr id="33" name="Line 41"/>
        <xdr:cNvSpPr>
          <a:spLocks/>
        </xdr:cNvSpPr>
      </xdr:nvSpPr>
      <xdr:spPr>
        <a:xfrm>
          <a:off x="7153275" y="19954875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41</xdr:row>
      <xdr:rowOff>0</xdr:rowOff>
    </xdr:from>
    <xdr:to>
      <xdr:col>14</xdr:col>
      <xdr:colOff>0</xdr:colOff>
      <xdr:row>41</xdr:row>
      <xdr:rowOff>0</xdr:rowOff>
    </xdr:to>
    <xdr:sp>
      <xdr:nvSpPr>
        <xdr:cNvPr id="34" name="Line 4"/>
        <xdr:cNvSpPr>
          <a:spLocks/>
        </xdr:cNvSpPr>
      </xdr:nvSpPr>
      <xdr:spPr>
        <a:xfrm>
          <a:off x="8353425" y="1084897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41</xdr:row>
      <xdr:rowOff>0</xdr:rowOff>
    </xdr:from>
    <xdr:to>
      <xdr:col>14</xdr:col>
      <xdr:colOff>266700</xdr:colOff>
      <xdr:row>41</xdr:row>
      <xdr:rowOff>0</xdr:rowOff>
    </xdr:to>
    <xdr:sp>
      <xdr:nvSpPr>
        <xdr:cNvPr id="35" name="Line 7"/>
        <xdr:cNvSpPr>
          <a:spLocks/>
        </xdr:cNvSpPr>
      </xdr:nvSpPr>
      <xdr:spPr>
        <a:xfrm>
          <a:off x="8353425" y="10848975"/>
          <a:ext cx="1543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41</xdr:row>
      <xdr:rowOff>0</xdr:rowOff>
    </xdr:from>
    <xdr:to>
      <xdr:col>15</xdr:col>
      <xdr:colOff>0</xdr:colOff>
      <xdr:row>41</xdr:row>
      <xdr:rowOff>0</xdr:rowOff>
    </xdr:to>
    <xdr:sp>
      <xdr:nvSpPr>
        <xdr:cNvPr id="36" name="Line 4"/>
        <xdr:cNvSpPr>
          <a:spLocks/>
        </xdr:cNvSpPr>
      </xdr:nvSpPr>
      <xdr:spPr>
        <a:xfrm>
          <a:off x="8953500" y="10848975"/>
          <a:ext cx="1285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41</xdr:row>
      <xdr:rowOff>0</xdr:rowOff>
    </xdr:from>
    <xdr:to>
      <xdr:col>15</xdr:col>
      <xdr:colOff>266700</xdr:colOff>
      <xdr:row>41</xdr:row>
      <xdr:rowOff>0</xdr:rowOff>
    </xdr:to>
    <xdr:sp>
      <xdr:nvSpPr>
        <xdr:cNvPr id="37" name="Line 7"/>
        <xdr:cNvSpPr>
          <a:spLocks/>
        </xdr:cNvSpPr>
      </xdr:nvSpPr>
      <xdr:spPr>
        <a:xfrm>
          <a:off x="8953500" y="10848975"/>
          <a:ext cx="1552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41</xdr:row>
      <xdr:rowOff>0</xdr:rowOff>
    </xdr:from>
    <xdr:to>
      <xdr:col>16</xdr:col>
      <xdr:colOff>0</xdr:colOff>
      <xdr:row>41</xdr:row>
      <xdr:rowOff>0</xdr:rowOff>
    </xdr:to>
    <xdr:sp>
      <xdr:nvSpPr>
        <xdr:cNvPr id="38" name="Line 4"/>
        <xdr:cNvSpPr>
          <a:spLocks/>
        </xdr:cNvSpPr>
      </xdr:nvSpPr>
      <xdr:spPr>
        <a:xfrm>
          <a:off x="9629775" y="10848975"/>
          <a:ext cx="1247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41</xdr:row>
      <xdr:rowOff>0</xdr:rowOff>
    </xdr:from>
    <xdr:to>
      <xdr:col>16</xdr:col>
      <xdr:colOff>266700</xdr:colOff>
      <xdr:row>41</xdr:row>
      <xdr:rowOff>0</xdr:rowOff>
    </xdr:to>
    <xdr:sp>
      <xdr:nvSpPr>
        <xdr:cNvPr id="39" name="Line 7"/>
        <xdr:cNvSpPr>
          <a:spLocks/>
        </xdr:cNvSpPr>
      </xdr:nvSpPr>
      <xdr:spPr>
        <a:xfrm>
          <a:off x="9629775" y="10848975"/>
          <a:ext cx="1514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52</xdr:row>
      <xdr:rowOff>0</xdr:rowOff>
    </xdr:from>
    <xdr:to>
      <xdr:col>14</xdr:col>
      <xdr:colOff>266700</xdr:colOff>
      <xdr:row>52</xdr:row>
      <xdr:rowOff>0</xdr:rowOff>
    </xdr:to>
    <xdr:sp>
      <xdr:nvSpPr>
        <xdr:cNvPr id="40" name="Line 13"/>
        <xdr:cNvSpPr>
          <a:spLocks/>
        </xdr:cNvSpPr>
      </xdr:nvSpPr>
      <xdr:spPr>
        <a:xfrm>
          <a:off x="8353425" y="13639800"/>
          <a:ext cx="1543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52</xdr:row>
      <xdr:rowOff>0</xdr:rowOff>
    </xdr:from>
    <xdr:to>
      <xdr:col>15</xdr:col>
      <xdr:colOff>266700</xdr:colOff>
      <xdr:row>52</xdr:row>
      <xdr:rowOff>0</xdr:rowOff>
    </xdr:to>
    <xdr:sp>
      <xdr:nvSpPr>
        <xdr:cNvPr id="41" name="Line 13"/>
        <xdr:cNvSpPr>
          <a:spLocks/>
        </xdr:cNvSpPr>
      </xdr:nvSpPr>
      <xdr:spPr>
        <a:xfrm>
          <a:off x="8953500" y="13639800"/>
          <a:ext cx="1552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52</xdr:row>
      <xdr:rowOff>0</xdr:rowOff>
    </xdr:from>
    <xdr:to>
      <xdr:col>16</xdr:col>
      <xdr:colOff>266700</xdr:colOff>
      <xdr:row>52</xdr:row>
      <xdr:rowOff>0</xdr:rowOff>
    </xdr:to>
    <xdr:sp>
      <xdr:nvSpPr>
        <xdr:cNvPr id="42" name="Line 13"/>
        <xdr:cNvSpPr>
          <a:spLocks/>
        </xdr:cNvSpPr>
      </xdr:nvSpPr>
      <xdr:spPr>
        <a:xfrm>
          <a:off x="9629775" y="13639800"/>
          <a:ext cx="1514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78</xdr:row>
      <xdr:rowOff>0</xdr:rowOff>
    </xdr:from>
    <xdr:to>
      <xdr:col>14</xdr:col>
      <xdr:colOff>266700</xdr:colOff>
      <xdr:row>78</xdr:row>
      <xdr:rowOff>0</xdr:rowOff>
    </xdr:to>
    <xdr:sp>
      <xdr:nvSpPr>
        <xdr:cNvPr id="43" name="Line 37"/>
        <xdr:cNvSpPr>
          <a:spLocks/>
        </xdr:cNvSpPr>
      </xdr:nvSpPr>
      <xdr:spPr>
        <a:xfrm>
          <a:off x="8353425" y="19954875"/>
          <a:ext cx="1543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78</xdr:row>
      <xdr:rowOff>0</xdr:rowOff>
    </xdr:from>
    <xdr:to>
      <xdr:col>15</xdr:col>
      <xdr:colOff>266700</xdr:colOff>
      <xdr:row>78</xdr:row>
      <xdr:rowOff>0</xdr:rowOff>
    </xdr:to>
    <xdr:sp>
      <xdr:nvSpPr>
        <xdr:cNvPr id="44" name="Line 37"/>
        <xdr:cNvSpPr>
          <a:spLocks/>
        </xdr:cNvSpPr>
      </xdr:nvSpPr>
      <xdr:spPr>
        <a:xfrm>
          <a:off x="8953500" y="19954875"/>
          <a:ext cx="1552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78</xdr:row>
      <xdr:rowOff>0</xdr:rowOff>
    </xdr:from>
    <xdr:to>
      <xdr:col>16</xdr:col>
      <xdr:colOff>266700</xdr:colOff>
      <xdr:row>78</xdr:row>
      <xdr:rowOff>0</xdr:rowOff>
    </xdr:to>
    <xdr:sp>
      <xdr:nvSpPr>
        <xdr:cNvPr id="45" name="Line 37"/>
        <xdr:cNvSpPr>
          <a:spLocks/>
        </xdr:cNvSpPr>
      </xdr:nvSpPr>
      <xdr:spPr>
        <a:xfrm>
          <a:off x="9629775" y="19954875"/>
          <a:ext cx="1514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78</xdr:row>
      <xdr:rowOff>0</xdr:rowOff>
    </xdr:from>
    <xdr:to>
      <xdr:col>17</xdr:col>
      <xdr:colOff>266700</xdr:colOff>
      <xdr:row>78</xdr:row>
      <xdr:rowOff>0</xdr:rowOff>
    </xdr:to>
    <xdr:sp>
      <xdr:nvSpPr>
        <xdr:cNvPr id="46" name="Line 37"/>
        <xdr:cNvSpPr>
          <a:spLocks/>
        </xdr:cNvSpPr>
      </xdr:nvSpPr>
      <xdr:spPr>
        <a:xfrm>
          <a:off x="10239375" y="19954875"/>
          <a:ext cx="1609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91</xdr:row>
      <xdr:rowOff>0</xdr:rowOff>
    </xdr:from>
    <xdr:to>
      <xdr:col>3</xdr:col>
      <xdr:colOff>266700</xdr:colOff>
      <xdr:row>91</xdr:row>
      <xdr:rowOff>0</xdr:rowOff>
    </xdr:to>
    <xdr:sp>
      <xdr:nvSpPr>
        <xdr:cNvPr id="47" name="Line 26"/>
        <xdr:cNvSpPr>
          <a:spLocks/>
        </xdr:cNvSpPr>
      </xdr:nvSpPr>
      <xdr:spPr>
        <a:xfrm>
          <a:off x="742950" y="23183850"/>
          <a:ext cx="1743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91</xdr:row>
      <xdr:rowOff>0</xdr:rowOff>
    </xdr:from>
    <xdr:to>
      <xdr:col>6</xdr:col>
      <xdr:colOff>266700</xdr:colOff>
      <xdr:row>91</xdr:row>
      <xdr:rowOff>0</xdr:rowOff>
    </xdr:to>
    <xdr:sp>
      <xdr:nvSpPr>
        <xdr:cNvPr id="48" name="Line 26"/>
        <xdr:cNvSpPr>
          <a:spLocks/>
        </xdr:cNvSpPr>
      </xdr:nvSpPr>
      <xdr:spPr>
        <a:xfrm>
          <a:off x="2962275" y="23183850"/>
          <a:ext cx="1657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91</xdr:row>
      <xdr:rowOff>0</xdr:rowOff>
    </xdr:from>
    <xdr:to>
      <xdr:col>7</xdr:col>
      <xdr:colOff>266700</xdr:colOff>
      <xdr:row>91</xdr:row>
      <xdr:rowOff>0</xdr:rowOff>
    </xdr:to>
    <xdr:sp>
      <xdr:nvSpPr>
        <xdr:cNvPr id="49" name="Line 26"/>
        <xdr:cNvSpPr>
          <a:spLocks/>
        </xdr:cNvSpPr>
      </xdr:nvSpPr>
      <xdr:spPr>
        <a:xfrm>
          <a:off x="3609975" y="23183850"/>
          <a:ext cx="1752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91</xdr:row>
      <xdr:rowOff>0</xdr:rowOff>
    </xdr:from>
    <xdr:to>
      <xdr:col>12</xdr:col>
      <xdr:colOff>266700</xdr:colOff>
      <xdr:row>91</xdr:row>
      <xdr:rowOff>0</xdr:rowOff>
    </xdr:to>
    <xdr:sp>
      <xdr:nvSpPr>
        <xdr:cNvPr id="50" name="Line 26"/>
        <xdr:cNvSpPr>
          <a:spLocks/>
        </xdr:cNvSpPr>
      </xdr:nvSpPr>
      <xdr:spPr>
        <a:xfrm>
          <a:off x="7153275" y="2318385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91</xdr:row>
      <xdr:rowOff>0</xdr:rowOff>
    </xdr:from>
    <xdr:to>
      <xdr:col>14</xdr:col>
      <xdr:colOff>266700</xdr:colOff>
      <xdr:row>91</xdr:row>
      <xdr:rowOff>0</xdr:rowOff>
    </xdr:to>
    <xdr:sp>
      <xdr:nvSpPr>
        <xdr:cNvPr id="51" name="Line 26"/>
        <xdr:cNvSpPr>
          <a:spLocks/>
        </xdr:cNvSpPr>
      </xdr:nvSpPr>
      <xdr:spPr>
        <a:xfrm>
          <a:off x="8353425" y="23183850"/>
          <a:ext cx="1543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91</xdr:row>
      <xdr:rowOff>0</xdr:rowOff>
    </xdr:from>
    <xdr:to>
      <xdr:col>15</xdr:col>
      <xdr:colOff>266700</xdr:colOff>
      <xdr:row>91</xdr:row>
      <xdr:rowOff>0</xdr:rowOff>
    </xdr:to>
    <xdr:sp>
      <xdr:nvSpPr>
        <xdr:cNvPr id="52" name="Line 26"/>
        <xdr:cNvSpPr>
          <a:spLocks/>
        </xdr:cNvSpPr>
      </xdr:nvSpPr>
      <xdr:spPr>
        <a:xfrm>
          <a:off x="8953500" y="23183850"/>
          <a:ext cx="1552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91</xdr:row>
      <xdr:rowOff>0</xdr:rowOff>
    </xdr:from>
    <xdr:to>
      <xdr:col>16</xdr:col>
      <xdr:colOff>266700</xdr:colOff>
      <xdr:row>91</xdr:row>
      <xdr:rowOff>0</xdr:rowOff>
    </xdr:to>
    <xdr:sp>
      <xdr:nvSpPr>
        <xdr:cNvPr id="53" name="Line 26"/>
        <xdr:cNvSpPr>
          <a:spLocks/>
        </xdr:cNvSpPr>
      </xdr:nvSpPr>
      <xdr:spPr>
        <a:xfrm>
          <a:off x="9629775" y="23183850"/>
          <a:ext cx="1514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91</xdr:row>
      <xdr:rowOff>0</xdr:rowOff>
    </xdr:from>
    <xdr:to>
      <xdr:col>17</xdr:col>
      <xdr:colOff>266700</xdr:colOff>
      <xdr:row>91</xdr:row>
      <xdr:rowOff>0</xdr:rowOff>
    </xdr:to>
    <xdr:sp>
      <xdr:nvSpPr>
        <xdr:cNvPr id="54" name="Line 26"/>
        <xdr:cNvSpPr>
          <a:spLocks/>
        </xdr:cNvSpPr>
      </xdr:nvSpPr>
      <xdr:spPr>
        <a:xfrm>
          <a:off x="10239375" y="23183850"/>
          <a:ext cx="1609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85</xdr:row>
      <xdr:rowOff>0</xdr:rowOff>
    </xdr:from>
    <xdr:to>
      <xdr:col>14</xdr:col>
      <xdr:colOff>266700</xdr:colOff>
      <xdr:row>85</xdr:row>
      <xdr:rowOff>0</xdr:rowOff>
    </xdr:to>
    <xdr:sp>
      <xdr:nvSpPr>
        <xdr:cNvPr id="55" name="Line 26"/>
        <xdr:cNvSpPr>
          <a:spLocks/>
        </xdr:cNvSpPr>
      </xdr:nvSpPr>
      <xdr:spPr>
        <a:xfrm>
          <a:off x="8353425" y="21707475"/>
          <a:ext cx="1543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85</xdr:row>
      <xdr:rowOff>0</xdr:rowOff>
    </xdr:from>
    <xdr:to>
      <xdr:col>15</xdr:col>
      <xdr:colOff>266700</xdr:colOff>
      <xdr:row>85</xdr:row>
      <xdr:rowOff>0</xdr:rowOff>
    </xdr:to>
    <xdr:sp>
      <xdr:nvSpPr>
        <xdr:cNvPr id="56" name="Line 26"/>
        <xdr:cNvSpPr>
          <a:spLocks/>
        </xdr:cNvSpPr>
      </xdr:nvSpPr>
      <xdr:spPr>
        <a:xfrm>
          <a:off x="8953500" y="21707475"/>
          <a:ext cx="1552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85</xdr:row>
      <xdr:rowOff>0</xdr:rowOff>
    </xdr:from>
    <xdr:to>
      <xdr:col>16</xdr:col>
      <xdr:colOff>266700</xdr:colOff>
      <xdr:row>85</xdr:row>
      <xdr:rowOff>0</xdr:rowOff>
    </xdr:to>
    <xdr:sp>
      <xdr:nvSpPr>
        <xdr:cNvPr id="57" name="Line 26"/>
        <xdr:cNvSpPr>
          <a:spLocks/>
        </xdr:cNvSpPr>
      </xdr:nvSpPr>
      <xdr:spPr>
        <a:xfrm>
          <a:off x="9629775" y="21707475"/>
          <a:ext cx="1514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85</xdr:row>
      <xdr:rowOff>0</xdr:rowOff>
    </xdr:from>
    <xdr:to>
      <xdr:col>17</xdr:col>
      <xdr:colOff>266700</xdr:colOff>
      <xdr:row>85</xdr:row>
      <xdr:rowOff>0</xdr:rowOff>
    </xdr:to>
    <xdr:sp>
      <xdr:nvSpPr>
        <xdr:cNvPr id="58" name="Line 26"/>
        <xdr:cNvSpPr>
          <a:spLocks/>
        </xdr:cNvSpPr>
      </xdr:nvSpPr>
      <xdr:spPr>
        <a:xfrm>
          <a:off x="10239375" y="21707475"/>
          <a:ext cx="1609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47625</xdr:rowOff>
    </xdr:from>
    <xdr:to>
      <xdr:col>1</xdr:col>
      <xdr:colOff>19050</xdr:colOff>
      <xdr:row>5</xdr:row>
      <xdr:rowOff>276225</xdr:rowOff>
    </xdr:to>
    <xdr:sp>
      <xdr:nvSpPr>
        <xdr:cNvPr id="1" name="Line 1"/>
        <xdr:cNvSpPr>
          <a:spLocks/>
        </xdr:cNvSpPr>
      </xdr:nvSpPr>
      <xdr:spPr>
        <a:xfrm>
          <a:off x="0" y="1381125"/>
          <a:ext cx="17430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khaophrabat.go.th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khaophrabat.go.th/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A1">
      <selection activeCell="A8" sqref="A8"/>
    </sheetView>
  </sheetViews>
  <sheetFormatPr defaultColWidth="9.140625" defaultRowHeight="12.75"/>
  <cols>
    <col min="1" max="1" width="14.140625" style="0" customWidth="1"/>
    <col min="2" max="2" width="9.8515625" style="0" customWidth="1"/>
    <col min="7" max="7" width="10.7109375" style="0" customWidth="1"/>
    <col min="8" max="8" width="21.57421875" style="0" customWidth="1"/>
  </cols>
  <sheetData>
    <row r="1" ht="21.75">
      <c r="A1" s="104"/>
    </row>
    <row r="2" ht="20.25">
      <c r="A2" s="134"/>
    </row>
    <row r="4" spans="1:8" ht="21">
      <c r="A4" s="430" t="s">
        <v>183</v>
      </c>
      <c r="B4" s="430"/>
      <c r="C4" s="430"/>
      <c r="D4" s="430"/>
      <c r="E4" s="430"/>
      <c r="F4" s="430"/>
      <c r="G4" s="430"/>
      <c r="H4" s="430"/>
    </row>
    <row r="5" spans="1:8" ht="21">
      <c r="A5" s="431" t="s">
        <v>184</v>
      </c>
      <c r="B5" s="431"/>
      <c r="C5" s="431"/>
      <c r="D5" s="431"/>
      <c r="E5" s="431"/>
      <c r="F5" s="431"/>
      <c r="G5" s="431"/>
      <c r="H5" s="431"/>
    </row>
    <row r="6" spans="1:8" ht="12" customHeight="1">
      <c r="A6" s="305"/>
      <c r="B6" s="306"/>
      <c r="C6" s="306"/>
      <c r="D6" s="306"/>
      <c r="E6" s="306"/>
      <c r="F6" s="306"/>
      <c r="G6" s="306"/>
      <c r="H6" s="306"/>
    </row>
    <row r="7" spans="1:8" ht="30.75" customHeight="1">
      <c r="A7" s="305" t="s">
        <v>260</v>
      </c>
      <c r="B7" s="306"/>
      <c r="C7" s="306"/>
      <c r="D7" s="306"/>
      <c r="E7" s="306"/>
      <c r="F7" s="306"/>
      <c r="G7" s="306"/>
      <c r="H7" s="306"/>
    </row>
    <row r="8" spans="1:8" ht="28.5" customHeight="1">
      <c r="A8" s="309" t="s">
        <v>219</v>
      </c>
      <c r="B8" s="306"/>
      <c r="C8" s="306"/>
      <c r="D8" s="306"/>
      <c r="E8" s="306"/>
      <c r="F8" s="306"/>
      <c r="G8" s="306"/>
      <c r="H8" s="306"/>
    </row>
    <row r="9" spans="1:8" ht="28.5" customHeight="1">
      <c r="A9" s="309" t="s">
        <v>66</v>
      </c>
      <c r="B9" s="306"/>
      <c r="C9" s="306"/>
      <c r="D9" s="306"/>
      <c r="E9" s="306"/>
      <c r="F9" s="306"/>
      <c r="G9" s="306"/>
      <c r="H9" s="306"/>
    </row>
    <row r="10" spans="1:8" ht="28.5" customHeight="1">
      <c r="A10" s="309" t="s">
        <v>192</v>
      </c>
      <c r="B10" s="306"/>
      <c r="C10" s="306"/>
      <c r="D10" s="306"/>
      <c r="E10" s="306"/>
      <c r="F10" s="306"/>
      <c r="G10" s="306"/>
      <c r="H10" s="309" t="s">
        <v>176</v>
      </c>
    </row>
    <row r="11" spans="1:8" ht="21">
      <c r="A11" s="309" t="s">
        <v>185</v>
      </c>
      <c r="B11" s="306"/>
      <c r="C11" s="306"/>
      <c r="D11" s="306"/>
      <c r="E11" s="306"/>
      <c r="F11" s="306"/>
      <c r="G11" s="306"/>
      <c r="H11" s="309" t="s">
        <v>176</v>
      </c>
    </row>
    <row r="12" spans="1:8" ht="21">
      <c r="A12" s="309" t="s">
        <v>186</v>
      </c>
      <c r="B12" s="306"/>
      <c r="C12" s="306"/>
      <c r="D12" s="306"/>
      <c r="E12" s="306"/>
      <c r="F12" s="306"/>
      <c r="G12" s="306"/>
      <c r="H12" s="309" t="s">
        <v>176</v>
      </c>
    </row>
    <row r="13" spans="1:8" ht="21">
      <c r="A13" s="309" t="s">
        <v>187</v>
      </c>
      <c r="B13" s="306"/>
      <c r="C13" s="309"/>
      <c r="D13" s="306"/>
      <c r="E13" s="306"/>
      <c r="F13" s="306"/>
      <c r="G13" s="306"/>
      <c r="H13" s="309" t="s">
        <v>176</v>
      </c>
    </row>
    <row r="14" spans="1:8" ht="21">
      <c r="A14" s="309" t="s">
        <v>188</v>
      </c>
      <c r="B14" s="306"/>
      <c r="C14" s="306"/>
      <c r="D14" s="306"/>
      <c r="E14" s="306"/>
      <c r="F14" s="306"/>
      <c r="G14" s="306"/>
      <c r="H14" s="310" t="s">
        <v>176</v>
      </c>
    </row>
    <row r="15" spans="1:8" ht="21">
      <c r="A15" s="309" t="s">
        <v>189</v>
      </c>
      <c r="B15" s="306"/>
      <c r="C15" s="306"/>
      <c r="D15" s="306"/>
      <c r="E15" s="306"/>
      <c r="F15" s="306"/>
      <c r="G15" s="306"/>
      <c r="H15" s="310" t="s">
        <v>176</v>
      </c>
    </row>
    <row r="16" spans="1:8" ht="19.5" customHeight="1">
      <c r="A16" s="306"/>
      <c r="B16" s="309" t="s">
        <v>67</v>
      </c>
      <c r="C16" s="306"/>
      <c r="D16" s="306"/>
      <c r="E16" s="306"/>
      <c r="F16" s="306"/>
      <c r="G16" s="306"/>
      <c r="H16" s="306"/>
    </row>
    <row r="17" spans="1:8" ht="21" customHeight="1">
      <c r="A17" s="429" t="s">
        <v>68</v>
      </c>
      <c r="B17" s="429"/>
      <c r="C17" s="429"/>
      <c r="D17" s="429"/>
      <c r="E17" s="429"/>
      <c r="F17" s="429"/>
      <c r="G17" s="429"/>
      <c r="H17" s="429"/>
    </row>
    <row r="18" spans="1:8" ht="21">
      <c r="A18" s="309" t="s">
        <v>179</v>
      </c>
      <c r="B18" s="306"/>
      <c r="C18" s="306"/>
      <c r="D18" s="306"/>
      <c r="E18" s="306"/>
      <c r="F18" s="306"/>
      <c r="G18" s="306"/>
      <c r="H18" s="306"/>
    </row>
    <row r="19" spans="1:8" ht="21">
      <c r="A19" s="309" t="s">
        <v>69</v>
      </c>
      <c r="B19" s="306"/>
      <c r="C19" s="306"/>
      <c r="D19" s="306"/>
      <c r="E19" s="306"/>
      <c r="F19" s="306"/>
      <c r="G19" s="306"/>
      <c r="H19" s="306"/>
    </row>
    <row r="20" spans="1:8" ht="15" customHeight="1">
      <c r="A20" s="309"/>
      <c r="B20" s="306"/>
      <c r="C20" s="306"/>
      <c r="D20" s="306"/>
      <c r="E20" s="306"/>
      <c r="F20" s="306"/>
      <c r="G20" s="306"/>
      <c r="H20" s="306"/>
    </row>
    <row r="21" spans="1:8" ht="21">
      <c r="A21" s="310" t="s">
        <v>190</v>
      </c>
      <c r="B21" s="312"/>
      <c r="C21" s="312"/>
      <c r="D21" s="312"/>
      <c r="E21" s="312"/>
      <c r="F21" s="312"/>
      <c r="G21" s="312"/>
      <c r="H21" s="306"/>
    </row>
    <row r="22" spans="1:8" ht="27.75" customHeight="1">
      <c r="A22" s="309" t="s">
        <v>191</v>
      </c>
      <c r="B22" s="306"/>
      <c r="C22" s="306"/>
      <c r="D22" s="306"/>
      <c r="E22" s="306"/>
      <c r="F22" s="306"/>
      <c r="G22" s="306"/>
      <c r="H22" s="306"/>
    </row>
    <row r="23" spans="1:8" ht="35.25" customHeight="1">
      <c r="A23" s="309" t="s">
        <v>114</v>
      </c>
      <c r="B23" s="306"/>
      <c r="C23" s="306"/>
      <c r="D23" s="306"/>
      <c r="E23" s="306"/>
      <c r="F23" s="306"/>
      <c r="G23" s="306"/>
      <c r="H23" s="306"/>
    </row>
    <row r="24" spans="1:8" ht="10.5" customHeight="1">
      <c r="A24" s="305"/>
      <c r="B24" s="306"/>
      <c r="C24" s="306"/>
      <c r="D24" s="306"/>
      <c r="E24" s="306"/>
      <c r="F24" s="306"/>
      <c r="G24" s="306"/>
      <c r="H24" s="306"/>
    </row>
    <row r="25" spans="1:8" ht="21">
      <c r="A25" s="429" t="s">
        <v>195</v>
      </c>
      <c r="B25" s="429"/>
      <c r="C25" s="429"/>
      <c r="D25" s="429"/>
      <c r="E25" s="429"/>
      <c r="F25" s="429"/>
      <c r="G25" s="429"/>
      <c r="H25" s="429"/>
    </row>
    <row r="26" spans="1:8" ht="19.5" customHeight="1">
      <c r="A26" s="430"/>
      <c r="B26" s="430"/>
      <c r="C26" s="430"/>
      <c r="D26" s="430"/>
      <c r="E26" s="430"/>
      <c r="F26" s="430"/>
      <c r="G26" s="430"/>
      <c r="H26" s="430"/>
    </row>
    <row r="27" spans="1:8" ht="27.75" customHeight="1">
      <c r="A27" s="310"/>
      <c r="B27" s="310"/>
      <c r="C27" s="310"/>
      <c r="D27" s="310"/>
      <c r="E27" s="310" t="s">
        <v>182</v>
      </c>
      <c r="F27" s="310"/>
      <c r="G27" s="310"/>
      <c r="H27" s="310"/>
    </row>
    <row r="28" spans="1:8" ht="21">
      <c r="A28" s="429" t="s">
        <v>193</v>
      </c>
      <c r="B28" s="429"/>
      <c r="C28" s="429"/>
      <c r="D28" s="429"/>
      <c r="E28" s="429"/>
      <c r="F28" s="429"/>
      <c r="G28" s="429"/>
      <c r="H28" s="429"/>
    </row>
    <row r="29" spans="1:8" ht="21">
      <c r="A29" s="429" t="s">
        <v>194</v>
      </c>
      <c r="B29" s="429"/>
      <c r="C29" s="429"/>
      <c r="D29" s="429"/>
      <c r="E29" s="429"/>
      <c r="F29" s="429"/>
      <c r="G29" s="429"/>
      <c r="H29" s="429"/>
    </row>
    <row r="30" spans="1:8" ht="21">
      <c r="A30" s="311"/>
      <c r="B30" s="311"/>
      <c r="C30" s="311"/>
      <c r="D30" s="311"/>
      <c r="E30" s="311"/>
      <c r="F30" s="311"/>
      <c r="G30" s="311"/>
      <c r="H30" s="311"/>
    </row>
    <row r="31" spans="1:8" ht="21">
      <c r="A31" s="311"/>
      <c r="B31" s="311"/>
      <c r="C31" s="311"/>
      <c r="D31" s="311"/>
      <c r="E31" s="311"/>
      <c r="F31" s="311"/>
      <c r="G31" s="311"/>
      <c r="H31" s="311"/>
    </row>
    <row r="32" spans="1:8" ht="21">
      <c r="A32" s="309" t="s">
        <v>70</v>
      </c>
      <c r="B32" s="306"/>
      <c r="C32" s="306"/>
      <c r="D32" s="306"/>
      <c r="E32" s="306"/>
      <c r="F32" s="306"/>
      <c r="G32" s="306"/>
      <c r="H32" s="306"/>
    </row>
    <row r="33" spans="1:8" ht="21">
      <c r="A33" s="309" t="s">
        <v>220</v>
      </c>
      <c r="B33" s="306"/>
      <c r="C33" s="306"/>
      <c r="D33" s="306"/>
      <c r="E33" s="306"/>
      <c r="F33" s="306"/>
      <c r="G33" s="306"/>
      <c r="H33" s="306"/>
    </row>
    <row r="34" spans="1:8" ht="18.75" customHeight="1">
      <c r="A34" s="314" t="s">
        <v>108</v>
      </c>
      <c r="B34" s="306"/>
      <c r="C34" s="306"/>
      <c r="D34" s="306"/>
      <c r="E34" s="306"/>
      <c r="F34" s="306"/>
      <c r="G34" s="306"/>
      <c r="H34" s="306"/>
    </row>
    <row r="35" spans="1:8" ht="13.5">
      <c r="A35" s="306"/>
      <c r="B35" s="306"/>
      <c r="C35" s="306"/>
      <c r="D35" s="306"/>
      <c r="E35" s="306"/>
      <c r="F35" s="306"/>
      <c r="G35" s="306"/>
      <c r="H35" s="306"/>
    </row>
    <row r="36" spans="1:8" ht="13.5">
      <c r="A36" s="306"/>
      <c r="B36" s="306"/>
      <c r="C36" s="306"/>
      <c r="D36" s="306"/>
      <c r="E36" s="306"/>
      <c r="F36" s="306"/>
      <c r="G36" s="306"/>
      <c r="H36" s="306"/>
    </row>
  </sheetData>
  <sheetProtection/>
  <mergeCells count="7">
    <mergeCell ref="A29:H29"/>
    <mergeCell ref="A4:H4"/>
    <mergeCell ref="A5:H5"/>
    <mergeCell ref="A17:H17"/>
    <mergeCell ref="A25:H25"/>
    <mergeCell ref="A26:H26"/>
    <mergeCell ref="A28:H28"/>
  </mergeCells>
  <hyperlinks>
    <hyperlink ref="A34" r:id="rId1" display="WWW.Khaophrabat.go.th"/>
  </hyperlinks>
  <printOptions/>
  <pageMargins left="0.8" right="0.16" top="0.65" bottom="1" header="0.5" footer="0.5"/>
  <pageSetup horizontalDpi="300" verticalDpi="300" orientation="portrait" paperSize="9" r:id="rId3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32"/>
  <sheetViews>
    <sheetView zoomScalePageLayoutView="0" workbookViewId="0" topLeftCell="A13">
      <selection activeCell="F16" sqref="F16"/>
    </sheetView>
  </sheetViews>
  <sheetFormatPr defaultColWidth="9.140625" defaultRowHeight="12.75"/>
  <cols>
    <col min="1" max="1" width="4.421875" style="0" customWidth="1"/>
    <col min="2" max="2" width="36.421875" style="0" customWidth="1"/>
    <col min="3" max="3" width="14.8515625" style="0" customWidth="1"/>
    <col min="4" max="4" width="8.00390625" style="0" customWidth="1"/>
    <col min="5" max="5" width="17.140625" style="0" customWidth="1"/>
  </cols>
  <sheetData>
    <row r="1" spans="1:11" ht="23.25">
      <c r="A1" s="482" t="s">
        <v>16</v>
      </c>
      <c r="B1" s="482"/>
      <c r="C1" s="482"/>
      <c r="D1" s="482"/>
      <c r="E1" s="482"/>
      <c r="F1" s="247"/>
      <c r="G1" s="240"/>
      <c r="H1" s="240"/>
      <c r="I1" s="240"/>
      <c r="J1" s="240"/>
      <c r="K1" s="240"/>
    </row>
    <row r="2" spans="1:11" ht="23.25">
      <c r="A2" s="482" t="s">
        <v>120</v>
      </c>
      <c r="B2" s="482"/>
      <c r="C2" s="482"/>
      <c r="D2" s="482"/>
      <c r="E2" s="482"/>
      <c r="F2" s="247"/>
      <c r="G2" s="240"/>
      <c r="H2" s="240"/>
      <c r="I2" s="240"/>
      <c r="J2" s="240"/>
      <c r="K2" s="240"/>
    </row>
    <row r="3" spans="1:11" ht="23.25">
      <c r="A3" s="482" t="s">
        <v>258</v>
      </c>
      <c r="B3" s="482"/>
      <c r="C3" s="482"/>
      <c r="D3" s="482"/>
      <c r="E3" s="482"/>
      <c r="F3" s="247"/>
      <c r="G3" s="240"/>
      <c r="H3" s="240"/>
      <c r="I3" s="240"/>
      <c r="J3" s="240"/>
      <c r="K3" s="240"/>
    </row>
    <row r="4" spans="1:11" ht="13.5" customHeight="1">
      <c r="A4" s="247"/>
      <c r="B4" s="247"/>
      <c r="C4" s="247"/>
      <c r="D4" s="247"/>
      <c r="E4" s="247"/>
      <c r="F4" s="247"/>
      <c r="G4" s="240"/>
      <c r="H4" s="240"/>
      <c r="I4" s="240"/>
      <c r="J4" s="240"/>
      <c r="K4" s="240"/>
    </row>
    <row r="5" spans="1:11" ht="23.25">
      <c r="A5" s="248" t="s">
        <v>121</v>
      </c>
      <c r="B5" s="248"/>
      <c r="C5" s="247" t="s">
        <v>24</v>
      </c>
      <c r="D5" s="247"/>
      <c r="E5" s="249" t="s">
        <v>124</v>
      </c>
      <c r="F5" s="250"/>
      <c r="G5" s="240"/>
      <c r="H5" s="240"/>
      <c r="I5" s="240"/>
      <c r="J5" s="240"/>
      <c r="K5" s="240"/>
    </row>
    <row r="6" spans="1:11" ht="23.25">
      <c r="A6" s="240"/>
      <c r="B6" s="240" t="s">
        <v>122</v>
      </c>
      <c r="C6" s="326">
        <v>81482.3</v>
      </c>
      <c r="D6" s="326"/>
      <c r="E6" s="326">
        <v>81482.3</v>
      </c>
      <c r="F6" s="240"/>
      <c r="G6" s="240"/>
      <c r="H6" s="240"/>
      <c r="I6" s="240"/>
      <c r="J6" s="240"/>
      <c r="K6" s="240"/>
    </row>
    <row r="7" spans="1:11" ht="23.25">
      <c r="A7" s="240"/>
      <c r="B7" s="240" t="s">
        <v>123</v>
      </c>
      <c r="C7" s="327">
        <v>474.83</v>
      </c>
      <c r="D7" s="326"/>
      <c r="E7" s="327">
        <v>474.83</v>
      </c>
      <c r="F7" s="240"/>
      <c r="G7" s="240"/>
      <c r="H7" s="240"/>
      <c r="I7" s="240"/>
      <c r="J7" s="240"/>
      <c r="K7" s="240"/>
    </row>
    <row r="8" spans="1:11" ht="23.25">
      <c r="A8" s="240"/>
      <c r="B8" s="240"/>
      <c r="C8" s="328"/>
      <c r="D8" s="326"/>
      <c r="E8" s="328"/>
      <c r="F8" s="240"/>
      <c r="G8" s="240"/>
      <c r="H8" s="240"/>
      <c r="I8" s="240"/>
      <c r="J8" s="240"/>
      <c r="K8" s="240"/>
    </row>
    <row r="9" spans="1:11" ht="23.25">
      <c r="A9" s="248"/>
      <c r="B9" s="240"/>
      <c r="C9" s="328"/>
      <c r="D9" s="240"/>
      <c r="E9" s="328"/>
      <c r="F9" s="240"/>
      <c r="G9" s="240"/>
      <c r="H9" s="240"/>
      <c r="I9" s="240"/>
      <c r="J9" s="240"/>
      <c r="K9" s="240"/>
    </row>
    <row r="10" spans="1:11" ht="24" thickBot="1">
      <c r="A10" s="240"/>
      <c r="B10" s="247" t="s">
        <v>56</v>
      </c>
      <c r="C10" s="329">
        <f>SUM(C6:C9)</f>
        <v>81957.13</v>
      </c>
      <c r="D10" s="330"/>
      <c r="E10" s="329">
        <f>SUM(E6:E9)</f>
        <v>81957.13</v>
      </c>
      <c r="F10" s="240"/>
      <c r="G10" s="240"/>
      <c r="H10" s="240"/>
      <c r="I10" s="240"/>
      <c r="J10" s="240"/>
      <c r="K10" s="240"/>
    </row>
    <row r="11" spans="1:11" ht="24" thickTop="1">
      <c r="A11" s="248" t="s">
        <v>40</v>
      </c>
      <c r="B11" s="240"/>
      <c r="C11" s="326"/>
      <c r="D11" s="326"/>
      <c r="E11" s="326"/>
      <c r="F11" s="240"/>
      <c r="G11" s="240"/>
      <c r="H11" s="240"/>
      <c r="I11" s="240"/>
      <c r="J11" s="240"/>
      <c r="K11" s="240"/>
    </row>
    <row r="12" spans="1:11" ht="23.25">
      <c r="A12" s="240"/>
      <c r="B12" s="240" t="s">
        <v>125</v>
      </c>
      <c r="C12" s="326">
        <v>523092.68</v>
      </c>
      <c r="D12" s="326"/>
      <c r="E12" s="326">
        <v>810523.35</v>
      </c>
      <c r="F12" s="240"/>
      <c r="G12" s="240"/>
      <c r="H12" s="240"/>
      <c r="I12" s="240"/>
      <c r="J12" s="240"/>
      <c r="K12" s="240"/>
    </row>
    <row r="13" spans="1:11" ht="23.25">
      <c r="A13" s="240"/>
      <c r="B13" s="240" t="s">
        <v>126</v>
      </c>
      <c r="C13" s="327">
        <v>54209.04</v>
      </c>
      <c r="D13" s="326"/>
      <c r="E13" s="327">
        <v>45586.99</v>
      </c>
      <c r="F13" s="240"/>
      <c r="G13" s="240"/>
      <c r="H13" s="240"/>
      <c r="I13" s="240"/>
      <c r="J13" s="240"/>
      <c r="K13" s="240"/>
    </row>
    <row r="14" spans="1:11" ht="23.25">
      <c r="A14" s="240"/>
      <c r="B14" s="240" t="s">
        <v>226</v>
      </c>
      <c r="C14" s="331">
        <v>915572</v>
      </c>
      <c r="D14" s="326"/>
      <c r="E14" s="331">
        <v>183511</v>
      </c>
      <c r="F14" s="240"/>
      <c r="G14" s="240"/>
      <c r="H14" s="240"/>
      <c r="I14" s="240"/>
      <c r="J14" s="240"/>
      <c r="K14" s="240"/>
    </row>
    <row r="15" spans="1:11" ht="23.25">
      <c r="A15" s="240"/>
      <c r="B15" s="240" t="s">
        <v>245</v>
      </c>
      <c r="C15" s="331">
        <v>97500</v>
      </c>
      <c r="D15" s="326"/>
      <c r="E15" s="331">
        <v>97500</v>
      </c>
      <c r="F15" s="240"/>
      <c r="G15" s="240"/>
      <c r="H15" s="240"/>
      <c r="I15" s="240"/>
      <c r="J15" s="240"/>
      <c r="K15" s="240"/>
    </row>
    <row r="16" spans="1:11" ht="30" customHeight="1">
      <c r="A16" s="241"/>
      <c r="B16" s="247" t="s">
        <v>56</v>
      </c>
      <c r="C16" s="368">
        <f>SUM(C12:C15)</f>
        <v>1590373.72</v>
      </c>
      <c r="D16" s="332"/>
      <c r="E16" s="368">
        <v>1590373.72</v>
      </c>
      <c r="F16" s="240"/>
      <c r="G16" s="240"/>
      <c r="H16" s="240"/>
      <c r="I16" s="240"/>
      <c r="J16" s="240"/>
      <c r="K16" s="240"/>
    </row>
    <row r="17" spans="1:11" ht="24" thickBot="1">
      <c r="A17" s="240"/>
      <c r="B17" s="247" t="s">
        <v>128</v>
      </c>
      <c r="C17" s="418" t="s">
        <v>259</v>
      </c>
      <c r="D17" s="250"/>
      <c r="E17" s="419" t="s">
        <v>259</v>
      </c>
      <c r="F17" s="240"/>
      <c r="G17" s="240"/>
      <c r="H17" s="240"/>
      <c r="I17" s="240"/>
      <c r="J17" s="240"/>
      <c r="K17" s="240"/>
    </row>
    <row r="18" spans="1:11" ht="24" thickTop="1">
      <c r="A18" s="240"/>
      <c r="B18" s="240"/>
      <c r="C18" s="240"/>
      <c r="D18" s="240"/>
      <c r="E18" s="240"/>
      <c r="F18" s="240"/>
      <c r="G18" s="240"/>
      <c r="H18" s="240"/>
      <c r="I18" s="240"/>
      <c r="J18" s="240"/>
      <c r="K18" s="240"/>
    </row>
    <row r="19" spans="1:11" ht="23.25">
      <c r="A19" s="240"/>
      <c r="B19" s="240"/>
      <c r="C19" s="240"/>
      <c r="D19" s="240"/>
      <c r="E19" s="240"/>
      <c r="F19" s="240"/>
      <c r="G19" s="240"/>
      <c r="H19" s="240"/>
      <c r="I19" s="240"/>
      <c r="J19" s="240"/>
      <c r="K19" s="240"/>
    </row>
    <row r="20" spans="1:11" ht="23.25">
      <c r="A20" s="240"/>
      <c r="B20" s="240"/>
      <c r="C20" s="240"/>
      <c r="D20" s="240"/>
      <c r="E20" s="240"/>
      <c r="F20" s="240"/>
      <c r="G20" s="240"/>
      <c r="H20" s="240"/>
      <c r="I20" s="240"/>
      <c r="J20" s="240"/>
      <c r="K20" s="240"/>
    </row>
    <row r="21" spans="1:11" ht="23.25">
      <c r="A21" s="240"/>
      <c r="B21" s="240"/>
      <c r="C21" s="240"/>
      <c r="D21" s="240"/>
      <c r="E21" s="240"/>
      <c r="F21" s="240"/>
      <c r="G21" s="240"/>
      <c r="H21" s="240"/>
      <c r="I21" s="240"/>
      <c r="J21" s="240"/>
      <c r="K21" s="240"/>
    </row>
    <row r="22" spans="1:11" ht="23.25">
      <c r="A22" s="240"/>
      <c r="B22" s="240"/>
      <c r="C22" s="240"/>
      <c r="D22" s="240"/>
      <c r="E22" s="240"/>
      <c r="F22" s="240"/>
      <c r="G22" s="240"/>
      <c r="H22" s="240"/>
      <c r="I22" s="240"/>
      <c r="J22" s="240"/>
      <c r="K22" s="240"/>
    </row>
    <row r="23" spans="1:11" ht="23.25">
      <c r="A23" s="240"/>
      <c r="B23" s="240"/>
      <c r="C23" s="240"/>
      <c r="D23" s="240"/>
      <c r="E23" s="240"/>
      <c r="F23" s="240"/>
      <c r="G23" s="240"/>
      <c r="H23" s="240"/>
      <c r="I23" s="240"/>
      <c r="J23" s="240"/>
      <c r="K23" s="240"/>
    </row>
    <row r="24" spans="1:11" ht="23.25">
      <c r="A24" s="240"/>
      <c r="B24" s="240"/>
      <c r="C24" s="240"/>
      <c r="D24" s="240"/>
      <c r="E24" s="240"/>
      <c r="F24" s="240"/>
      <c r="G24" s="240"/>
      <c r="H24" s="240"/>
      <c r="I24" s="240"/>
      <c r="J24" s="240"/>
      <c r="K24" s="240"/>
    </row>
    <row r="25" spans="1:11" ht="23.25">
      <c r="A25" s="240"/>
      <c r="B25" s="240"/>
      <c r="C25" s="240"/>
      <c r="D25" s="240"/>
      <c r="E25" s="240"/>
      <c r="F25" s="240"/>
      <c r="G25" s="240"/>
      <c r="H25" s="240"/>
      <c r="I25" s="240"/>
      <c r="J25" s="240"/>
      <c r="K25" s="240"/>
    </row>
    <row r="26" spans="1:11" ht="23.25">
      <c r="A26" s="240"/>
      <c r="B26" s="240"/>
      <c r="C26" s="240"/>
      <c r="D26" s="240"/>
      <c r="E26" s="240"/>
      <c r="F26" s="240"/>
      <c r="G26" s="240"/>
      <c r="H26" s="240"/>
      <c r="I26" s="240"/>
      <c r="J26" s="240"/>
      <c r="K26" s="240"/>
    </row>
    <row r="27" spans="1:11" ht="23.25">
      <c r="A27" s="240"/>
      <c r="B27" s="240"/>
      <c r="C27" s="240"/>
      <c r="D27" s="240"/>
      <c r="E27" s="240"/>
      <c r="F27" s="240"/>
      <c r="G27" s="240"/>
      <c r="H27" s="240"/>
      <c r="I27" s="240"/>
      <c r="J27" s="240"/>
      <c r="K27" s="240"/>
    </row>
    <row r="28" spans="1:11" ht="23.25">
      <c r="A28" s="240"/>
      <c r="B28" s="240"/>
      <c r="C28" s="240"/>
      <c r="D28" s="240"/>
      <c r="E28" s="240"/>
      <c r="F28" s="240"/>
      <c r="G28" s="240"/>
      <c r="H28" s="240"/>
      <c r="I28" s="240"/>
      <c r="J28" s="240"/>
      <c r="K28" s="240"/>
    </row>
    <row r="29" spans="1:11" ht="23.25">
      <c r="A29" s="240"/>
      <c r="B29" s="240"/>
      <c r="C29" s="240"/>
      <c r="D29" s="240"/>
      <c r="E29" s="240"/>
      <c r="F29" s="240"/>
      <c r="G29" s="240"/>
      <c r="H29" s="240"/>
      <c r="I29" s="240"/>
      <c r="J29" s="240"/>
      <c r="K29" s="240"/>
    </row>
    <row r="30" spans="1:11" ht="23.25">
      <c r="A30" s="240"/>
      <c r="B30" s="240"/>
      <c r="C30" s="240"/>
      <c r="D30" s="240"/>
      <c r="E30" s="240"/>
      <c r="F30" s="240"/>
      <c r="G30" s="240"/>
      <c r="H30" s="240"/>
      <c r="I30" s="240"/>
      <c r="J30" s="240"/>
      <c r="K30" s="240"/>
    </row>
    <row r="31" spans="1:11" ht="23.25">
      <c r="A31" s="240"/>
      <c r="B31" s="240"/>
      <c r="C31" s="240"/>
      <c r="D31" s="240"/>
      <c r="E31" s="240"/>
      <c r="F31" s="240"/>
      <c r="G31" s="240"/>
      <c r="H31" s="240"/>
      <c r="I31" s="240"/>
      <c r="J31" s="240"/>
      <c r="K31" s="240"/>
    </row>
    <row r="32" spans="1:11" ht="23.25">
      <c r="A32" s="240"/>
      <c r="B32" s="240"/>
      <c r="C32" s="240"/>
      <c r="D32" s="240"/>
      <c r="E32" s="240"/>
      <c r="F32" s="240"/>
      <c r="G32" s="240"/>
      <c r="H32" s="240"/>
      <c r="I32" s="240"/>
      <c r="J32" s="240"/>
      <c r="K32" s="240"/>
    </row>
  </sheetData>
  <sheetProtection/>
  <mergeCells count="3">
    <mergeCell ref="A1:E1"/>
    <mergeCell ref="A2:E2"/>
    <mergeCell ref="A3:E3"/>
  </mergeCells>
  <printOptions/>
  <pageMargins left="1.41" right="0.75" top="0.35" bottom="0.42" header="0.27" footer="0.33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33"/>
  <sheetViews>
    <sheetView tabSelected="1" zoomScalePageLayoutView="0" workbookViewId="0" topLeftCell="A19">
      <selection activeCell="G30" sqref="G30"/>
    </sheetView>
  </sheetViews>
  <sheetFormatPr defaultColWidth="9.140625" defaultRowHeight="12.75"/>
  <cols>
    <col min="7" max="7" width="21.421875" style="0" customWidth="1"/>
    <col min="8" max="8" width="16.8515625" style="0" customWidth="1"/>
  </cols>
  <sheetData>
    <row r="2" spans="1:8" ht="21">
      <c r="A2" s="303" t="s">
        <v>177</v>
      </c>
      <c r="B2" s="303"/>
      <c r="C2" s="303"/>
      <c r="D2" s="303"/>
      <c r="E2" s="303"/>
      <c r="F2" s="303"/>
      <c r="G2" s="303"/>
      <c r="H2" s="303"/>
    </row>
    <row r="3" spans="1:8" ht="21">
      <c r="A3" s="304" t="s">
        <v>178</v>
      </c>
      <c r="B3" s="304"/>
      <c r="C3" s="304"/>
      <c r="D3" s="304"/>
      <c r="E3" s="304"/>
      <c r="F3" s="304"/>
      <c r="G3" s="304"/>
      <c r="H3" s="304"/>
    </row>
    <row r="4" spans="1:8" ht="18.75">
      <c r="A4" s="305"/>
      <c r="B4" s="306"/>
      <c r="C4" s="306"/>
      <c r="D4" s="306"/>
      <c r="E4" s="306"/>
      <c r="F4" s="306"/>
      <c r="G4" s="306"/>
      <c r="H4" s="306"/>
    </row>
    <row r="5" spans="1:8" ht="21">
      <c r="A5" s="305" t="s">
        <v>262</v>
      </c>
      <c r="B5" s="306"/>
      <c r="C5" s="306"/>
      <c r="D5" s="306"/>
      <c r="E5" s="307"/>
      <c r="F5" s="308"/>
      <c r="G5" s="307"/>
      <c r="H5" s="306"/>
    </row>
    <row r="6" spans="1:8" ht="28.5" customHeight="1">
      <c r="A6" s="309" t="s">
        <v>263</v>
      </c>
      <c r="B6" s="306"/>
      <c r="C6" s="306"/>
      <c r="D6" s="306"/>
      <c r="E6" s="306"/>
      <c r="F6" s="306"/>
      <c r="G6" s="306"/>
      <c r="H6" s="306"/>
    </row>
    <row r="7" spans="1:8" ht="30" customHeight="1">
      <c r="A7" s="309" t="s">
        <v>109</v>
      </c>
      <c r="B7" s="306"/>
      <c r="C7" s="306"/>
      <c r="D7" s="306"/>
      <c r="E7" s="306"/>
      <c r="F7" s="306"/>
      <c r="G7" s="306"/>
      <c r="H7" s="306"/>
    </row>
    <row r="8" spans="1:8" ht="30" customHeight="1">
      <c r="A8" s="309" t="s">
        <v>192</v>
      </c>
      <c r="B8" s="306"/>
      <c r="C8" s="306"/>
      <c r="D8" s="306"/>
      <c r="E8" s="306"/>
      <c r="F8" s="306"/>
      <c r="G8" s="306"/>
      <c r="H8" s="309" t="s">
        <v>176</v>
      </c>
    </row>
    <row r="9" spans="1:8" ht="21">
      <c r="A9" s="309" t="s">
        <v>185</v>
      </c>
      <c r="B9" s="306"/>
      <c r="C9" s="306"/>
      <c r="D9" s="306"/>
      <c r="E9" s="306"/>
      <c r="F9" s="306"/>
      <c r="G9" s="306"/>
      <c r="H9" s="309" t="s">
        <v>176</v>
      </c>
    </row>
    <row r="10" spans="1:8" ht="21">
      <c r="A10" s="309" t="s">
        <v>186</v>
      </c>
      <c r="B10" s="306"/>
      <c r="C10" s="306"/>
      <c r="D10" s="306"/>
      <c r="E10" s="306"/>
      <c r="F10" s="306"/>
      <c r="G10" s="306"/>
      <c r="H10" s="309" t="s">
        <v>176</v>
      </c>
    </row>
    <row r="11" spans="1:8" ht="21">
      <c r="A11" s="309" t="s">
        <v>187</v>
      </c>
      <c r="B11" s="306"/>
      <c r="C11" s="309"/>
      <c r="D11" s="306"/>
      <c r="E11" s="306"/>
      <c r="F11" s="306"/>
      <c r="G11" s="306"/>
      <c r="H11" s="309" t="s">
        <v>176</v>
      </c>
    </row>
    <row r="12" spans="1:8" ht="21">
      <c r="A12" s="309" t="s">
        <v>188</v>
      </c>
      <c r="B12" s="306"/>
      <c r="C12" s="306"/>
      <c r="D12" s="306"/>
      <c r="E12" s="306"/>
      <c r="F12" s="306"/>
      <c r="G12" s="306"/>
      <c r="H12" s="310" t="s">
        <v>176</v>
      </c>
    </row>
    <row r="13" spans="1:8" ht="21">
      <c r="A13" s="309" t="s">
        <v>196</v>
      </c>
      <c r="B13" s="306"/>
      <c r="C13" s="306"/>
      <c r="D13" s="306"/>
      <c r="E13" s="306"/>
      <c r="F13" s="306"/>
      <c r="G13" s="306"/>
      <c r="H13" s="310" t="s">
        <v>176</v>
      </c>
    </row>
    <row r="14" spans="1:8" ht="20.25" customHeight="1">
      <c r="A14" s="306"/>
      <c r="B14" s="309" t="s">
        <v>67</v>
      </c>
      <c r="C14" s="306"/>
      <c r="D14" s="306"/>
      <c r="E14" s="306"/>
      <c r="F14" s="306"/>
      <c r="G14" s="306"/>
      <c r="H14" s="306"/>
    </row>
    <row r="15" spans="1:8" ht="21">
      <c r="A15" s="429" t="s">
        <v>107</v>
      </c>
      <c r="B15" s="429"/>
      <c r="C15" s="429"/>
      <c r="D15" s="429"/>
      <c r="E15" s="429"/>
      <c r="F15" s="429"/>
      <c r="G15" s="429"/>
      <c r="H15" s="429"/>
    </row>
    <row r="16" spans="1:8" ht="21">
      <c r="A16" s="309" t="s">
        <v>179</v>
      </c>
      <c r="B16" s="306"/>
      <c r="C16" s="306"/>
      <c r="D16" s="306"/>
      <c r="E16" s="306"/>
      <c r="F16" s="306"/>
      <c r="G16" s="306"/>
      <c r="H16" s="306"/>
    </row>
    <row r="17" spans="1:8" ht="21">
      <c r="A17" s="309" t="s">
        <v>106</v>
      </c>
      <c r="B17" s="306"/>
      <c r="C17" s="306"/>
      <c r="D17" s="306"/>
      <c r="E17" s="306"/>
      <c r="F17" s="306"/>
      <c r="G17" s="306"/>
      <c r="H17" s="306"/>
    </row>
    <row r="18" spans="1:8" ht="24" customHeight="1">
      <c r="A18" s="310" t="s">
        <v>221</v>
      </c>
      <c r="B18" s="312"/>
      <c r="C18" s="312"/>
      <c r="D18" s="312"/>
      <c r="E18" s="312"/>
      <c r="F18" s="312"/>
      <c r="G18" s="312"/>
      <c r="H18" s="306"/>
    </row>
    <row r="19" spans="1:8" ht="24" customHeight="1">
      <c r="A19" s="309" t="s">
        <v>261</v>
      </c>
      <c r="B19" s="306"/>
      <c r="C19" s="306"/>
      <c r="D19" s="306"/>
      <c r="E19" s="306"/>
      <c r="F19" s="306"/>
      <c r="G19" s="306"/>
      <c r="H19" s="306"/>
    </row>
    <row r="20" spans="1:8" ht="24" customHeight="1">
      <c r="A20" s="309" t="s">
        <v>110</v>
      </c>
      <c r="B20" s="306"/>
      <c r="C20" s="306"/>
      <c r="D20" s="306"/>
      <c r="E20" s="306"/>
      <c r="F20" s="306"/>
      <c r="G20" s="306"/>
      <c r="H20" s="306"/>
    </row>
    <row r="21" spans="1:8" ht="23.25" customHeight="1">
      <c r="A21" s="309" t="s">
        <v>111</v>
      </c>
      <c r="B21" s="306"/>
      <c r="C21" s="306"/>
      <c r="D21" s="306"/>
      <c r="E21" s="306"/>
      <c r="F21" s="306"/>
      <c r="G21" s="306"/>
      <c r="H21" s="306"/>
    </row>
    <row r="22" spans="1:8" ht="8.25" customHeight="1">
      <c r="A22" s="306"/>
      <c r="B22" s="306"/>
      <c r="C22" s="306"/>
      <c r="D22" s="306"/>
      <c r="E22" s="306"/>
      <c r="F22" s="306"/>
      <c r="G22" s="306"/>
      <c r="H22" s="306"/>
    </row>
    <row r="23" spans="1:8" ht="25.5" customHeight="1">
      <c r="A23" s="309" t="s">
        <v>71</v>
      </c>
      <c r="B23" s="306"/>
      <c r="C23" s="306"/>
      <c r="D23" s="306"/>
      <c r="E23" s="306"/>
      <c r="F23" s="306"/>
      <c r="G23" s="306"/>
      <c r="H23" s="306"/>
    </row>
    <row r="24" spans="1:8" ht="42" customHeight="1">
      <c r="A24" s="429" t="s">
        <v>180</v>
      </c>
      <c r="B24" s="429"/>
      <c r="C24" s="429"/>
      <c r="D24" s="429"/>
      <c r="E24" s="429"/>
      <c r="F24" s="429"/>
      <c r="G24" s="429"/>
      <c r="H24" s="429"/>
    </row>
    <row r="25" spans="1:8" ht="19.5" customHeight="1">
      <c r="A25" s="313" t="s">
        <v>127</v>
      </c>
      <c r="B25" s="306"/>
      <c r="C25" s="306"/>
      <c r="D25" s="306"/>
      <c r="E25" s="306"/>
      <c r="F25" s="306"/>
      <c r="G25" s="306"/>
      <c r="H25" s="306"/>
    </row>
    <row r="26" spans="1:8" ht="27.75" customHeight="1">
      <c r="A26" s="313"/>
      <c r="B26" s="306"/>
      <c r="C26" s="306"/>
      <c r="D26" s="306"/>
      <c r="E26" s="309" t="s">
        <v>250</v>
      </c>
      <c r="F26" s="309"/>
      <c r="G26" s="306"/>
      <c r="H26" s="306"/>
    </row>
    <row r="27" spans="1:8" ht="21">
      <c r="A27" s="429" t="s">
        <v>264</v>
      </c>
      <c r="B27" s="429"/>
      <c r="C27" s="429"/>
      <c r="D27" s="429"/>
      <c r="E27" s="429"/>
      <c r="F27" s="429"/>
      <c r="G27" s="429"/>
      <c r="H27" s="429"/>
    </row>
    <row r="28" spans="1:8" ht="30" customHeight="1">
      <c r="A28" s="429" t="s">
        <v>265</v>
      </c>
      <c r="B28" s="429"/>
      <c r="C28" s="429"/>
      <c r="D28" s="429"/>
      <c r="E28" s="429"/>
      <c r="F28" s="429"/>
      <c r="G28" s="429"/>
      <c r="H28" s="429"/>
    </row>
    <row r="29" spans="1:8" ht="30" customHeight="1">
      <c r="A29" s="429" t="s">
        <v>181</v>
      </c>
      <c r="B29" s="429"/>
      <c r="C29" s="429"/>
      <c r="D29" s="429"/>
      <c r="E29" s="429"/>
      <c r="F29" s="429"/>
      <c r="G29" s="429"/>
      <c r="H29" s="429"/>
    </row>
    <row r="30" spans="1:8" ht="21.75" customHeight="1">
      <c r="A30" s="311"/>
      <c r="B30" s="311"/>
      <c r="C30" s="311"/>
      <c r="D30" s="311"/>
      <c r="E30" s="311"/>
      <c r="F30" s="311"/>
      <c r="G30" s="311"/>
      <c r="H30" s="311"/>
    </row>
    <row r="31" spans="1:8" ht="21">
      <c r="A31" s="309" t="s">
        <v>70</v>
      </c>
      <c r="B31" s="306"/>
      <c r="C31" s="306"/>
      <c r="D31" s="306"/>
      <c r="E31" s="306"/>
      <c r="F31" s="306"/>
      <c r="G31" s="306"/>
      <c r="H31" s="306"/>
    </row>
    <row r="32" spans="1:8" ht="23.25" customHeight="1">
      <c r="A32" s="309" t="s">
        <v>220</v>
      </c>
      <c r="B32" s="306"/>
      <c r="C32" s="306"/>
      <c r="D32" s="306"/>
      <c r="E32" s="306"/>
      <c r="F32" s="306"/>
      <c r="G32" s="306"/>
      <c r="H32" s="306"/>
    </row>
    <row r="33" spans="1:8" ht="21" customHeight="1">
      <c r="A33" s="314" t="s">
        <v>108</v>
      </c>
      <c r="B33" s="306"/>
      <c r="C33" s="306"/>
      <c r="D33" s="306"/>
      <c r="E33" s="306"/>
      <c r="F33" s="306"/>
      <c r="G33" s="306"/>
      <c r="H33" s="306"/>
    </row>
  </sheetData>
  <sheetProtection/>
  <mergeCells count="5">
    <mergeCell ref="A29:H29"/>
    <mergeCell ref="A28:H28"/>
    <mergeCell ref="A27:H27"/>
    <mergeCell ref="A15:H15"/>
    <mergeCell ref="A24:H24"/>
  </mergeCells>
  <hyperlinks>
    <hyperlink ref="A33" r:id="rId1" display="WWW.Khaophrabat.go.th"/>
  </hyperlinks>
  <printOptions/>
  <pageMargins left="0.81" right="0.19" top="0.57" bottom="0.65" header="0.5" footer="0.5"/>
  <pageSetup horizontalDpi="300" verticalDpi="300" orientation="portrait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18">
      <selection activeCell="E27" sqref="E27"/>
    </sheetView>
  </sheetViews>
  <sheetFormatPr defaultColWidth="9.140625" defaultRowHeight="12.75"/>
  <cols>
    <col min="1" max="1" width="46.8515625" style="0" customWidth="1"/>
    <col min="2" max="2" width="8.140625" style="0" customWidth="1"/>
    <col min="3" max="3" width="12.8515625" style="0" customWidth="1"/>
    <col min="4" max="4" width="5.57421875" style="0" customWidth="1"/>
    <col min="5" max="5" width="12.7109375" style="0" customWidth="1"/>
    <col min="6" max="6" width="5.28125" style="0" customWidth="1"/>
    <col min="7" max="7" width="3.57421875" style="0" customWidth="1"/>
  </cols>
  <sheetData>
    <row r="1" spans="1:6" ht="22.5" customHeight="1">
      <c r="A1" s="432" t="s">
        <v>16</v>
      </c>
      <c r="B1" s="432"/>
      <c r="C1" s="432"/>
      <c r="D1" s="432"/>
      <c r="E1" s="432"/>
      <c r="F1" s="432"/>
    </row>
    <row r="2" spans="1:6" ht="18" customHeight="1">
      <c r="A2" s="432" t="s">
        <v>15</v>
      </c>
      <c r="B2" s="432"/>
      <c r="C2" s="432"/>
      <c r="D2" s="432"/>
      <c r="E2" s="432"/>
      <c r="F2" s="432"/>
    </row>
    <row r="3" spans="1:6" ht="22.5" customHeight="1" thickBot="1">
      <c r="A3" s="433" t="s">
        <v>233</v>
      </c>
      <c r="B3" s="433"/>
      <c r="C3" s="433"/>
      <c r="D3" s="433"/>
      <c r="E3" s="433"/>
      <c r="F3" s="433"/>
    </row>
    <row r="4" spans="1:6" ht="13.5" thickTop="1">
      <c r="A4" s="434" t="s">
        <v>0</v>
      </c>
      <c r="B4" s="436" t="s">
        <v>1</v>
      </c>
      <c r="C4" s="438" t="s">
        <v>2</v>
      </c>
      <c r="D4" s="439"/>
      <c r="E4" s="438" t="s">
        <v>3</v>
      </c>
      <c r="F4" s="439"/>
    </row>
    <row r="5" spans="1:6" ht="15" customHeight="1" thickBot="1">
      <c r="A5" s="435"/>
      <c r="B5" s="437"/>
      <c r="C5" s="440"/>
      <c r="D5" s="441"/>
      <c r="E5" s="440"/>
      <c r="F5" s="441"/>
    </row>
    <row r="6" spans="1:6" ht="22.5" customHeight="1" thickTop="1">
      <c r="A6" s="9" t="s">
        <v>17</v>
      </c>
      <c r="B6" s="6" t="s">
        <v>131</v>
      </c>
      <c r="C6" s="12">
        <v>9058442</v>
      </c>
      <c r="D6" s="6" t="s">
        <v>234</v>
      </c>
      <c r="E6" s="8"/>
      <c r="F6" s="8"/>
    </row>
    <row r="7" spans="1:6" ht="21.75" customHeight="1">
      <c r="A7" s="9" t="s">
        <v>12</v>
      </c>
      <c r="B7" s="6" t="s">
        <v>131</v>
      </c>
      <c r="C7" s="10">
        <v>61906</v>
      </c>
      <c r="D7" s="6" t="s">
        <v>235</v>
      </c>
      <c r="E7" s="8"/>
      <c r="F7" s="8"/>
    </row>
    <row r="8" spans="1:6" ht="21" customHeight="1">
      <c r="A8" s="19" t="s">
        <v>4</v>
      </c>
      <c r="B8" s="14">
        <v>110300</v>
      </c>
      <c r="C8" s="28">
        <v>82202</v>
      </c>
      <c r="D8" s="14">
        <v>10</v>
      </c>
      <c r="E8" s="15"/>
      <c r="F8" s="14"/>
    </row>
    <row r="9" spans="1:6" ht="18.75" customHeight="1">
      <c r="A9" s="19" t="s">
        <v>10</v>
      </c>
      <c r="B9" s="6" t="s">
        <v>132</v>
      </c>
      <c r="C9" s="28">
        <v>3500</v>
      </c>
      <c r="D9" s="14" t="s">
        <v>13</v>
      </c>
      <c r="E9" s="15"/>
      <c r="F9" s="14"/>
    </row>
    <row r="10" spans="1:6" ht="18.75" customHeight="1">
      <c r="A10" s="19" t="s">
        <v>129</v>
      </c>
      <c r="B10" s="6" t="s">
        <v>133</v>
      </c>
      <c r="C10" s="28" t="s">
        <v>13</v>
      </c>
      <c r="D10" s="14" t="s">
        <v>13</v>
      </c>
      <c r="E10" s="15"/>
      <c r="F10" s="14"/>
    </row>
    <row r="11" spans="1:6" ht="18.75" customHeight="1">
      <c r="A11" s="5" t="s">
        <v>130</v>
      </c>
      <c r="B11" s="7">
        <v>522000</v>
      </c>
      <c r="C11" s="23">
        <v>259954</v>
      </c>
      <c r="D11" s="399" t="s">
        <v>13</v>
      </c>
      <c r="E11" s="10"/>
      <c r="F11" s="7"/>
    </row>
    <row r="12" spans="1:6" ht="21" customHeight="1">
      <c r="A12" s="25" t="s">
        <v>5</v>
      </c>
      <c r="B12" s="24" t="s">
        <v>134</v>
      </c>
      <c r="C12" s="29">
        <v>27950</v>
      </c>
      <c r="D12" s="400" t="s">
        <v>13</v>
      </c>
      <c r="E12" s="26"/>
      <c r="F12" s="27"/>
    </row>
    <row r="13" spans="1:6" ht="18.75" customHeight="1">
      <c r="A13" s="9" t="s">
        <v>6</v>
      </c>
      <c r="B13" s="6" t="s">
        <v>135</v>
      </c>
      <c r="C13" s="12">
        <v>69273</v>
      </c>
      <c r="D13" s="11">
        <v>83</v>
      </c>
      <c r="E13" s="176"/>
      <c r="F13" s="18"/>
    </row>
    <row r="14" spans="1:6" ht="18.75" customHeight="1">
      <c r="A14" s="13" t="s">
        <v>7</v>
      </c>
      <c r="B14" s="24" t="s">
        <v>136</v>
      </c>
      <c r="C14" s="254">
        <v>100345</v>
      </c>
      <c r="D14" s="27">
        <v>89</v>
      </c>
      <c r="E14" s="16"/>
      <c r="F14" s="18"/>
    </row>
    <row r="15" spans="1:6" ht="18.75" customHeight="1">
      <c r="A15" s="9" t="s">
        <v>8</v>
      </c>
      <c r="B15" s="6" t="s">
        <v>137</v>
      </c>
      <c r="C15" s="255"/>
      <c r="D15" s="6"/>
      <c r="E15" s="1"/>
      <c r="F15" s="1"/>
    </row>
    <row r="16" spans="1:6" ht="18.75" customHeight="1">
      <c r="A16" s="9" t="s">
        <v>9</v>
      </c>
      <c r="B16" s="6" t="s">
        <v>138</v>
      </c>
      <c r="C16" s="12">
        <v>62068</v>
      </c>
      <c r="D16" s="6" t="s">
        <v>225</v>
      </c>
      <c r="E16" s="12"/>
      <c r="F16" s="7"/>
    </row>
    <row r="17" spans="1:6" ht="20.25" customHeight="1">
      <c r="A17" s="9" t="s">
        <v>103</v>
      </c>
      <c r="B17" s="6" t="s">
        <v>139</v>
      </c>
      <c r="C17" s="255">
        <v>97500</v>
      </c>
      <c r="D17" s="7" t="s">
        <v>13</v>
      </c>
      <c r="E17" s="12"/>
      <c r="F17" s="7"/>
    </row>
    <row r="18" spans="1:6" ht="21.75" customHeight="1">
      <c r="A18" s="9" t="s">
        <v>226</v>
      </c>
      <c r="B18" s="18">
        <v>210500</v>
      </c>
      <c r="C18" s="255"/>
      <c r="D18" s="11"/>
      <c r="E18" s="10">
        <v>145428</v>
      </c>
      <c r="F18" s="7" t="s">
        <v>13</v>
      </c>
    </row>
    <row r="19" spans="1:6" ht="21.75" customHeight="1">
      <c r="A19" s="9" t="s">
        <v>119</v>
      </c>
      <c r="B19" s="11">
        <v>230100</v>
      </c>
      <c r="C19" s="12"/>
      <c r="D19" s="7"/>
      <c r="E19" s="197">
        <v>522149</v>
      </c>
      <c r="F19" s="223" t="s">
        <v>237</v>
      </c>
    </row>
    <row r="20" spans="1:6" s="233" customFormat="1" ht="21" customHeight="1">
      <c r="A20" s="9" t="s">
        <v>170</v>
      </c>
      <c r="B20" s="11">
        <v>210300</v>
      </c>
      <c r="C20" s="196"/>
      <c r="D20" s="17"/>
      <c r="E20" s="185">
        <v>19501</v>
      </c>
      <c r="F20" s="14" t="s">
        <v>13</v>
      </c>
    </row>
    <row r="21" spans="1:6" ht="21" customHeight="1">
      <c r="A21" s="9" t="s">
        <v>171</v>
      </c>
      <c r="B21" s="11">
        <v>210300</v>
      </c>
      <c r="C21" s="196"/>
      <c r="D21" s="17"/>
      <c r="E21" s="185">
        <v>4800</v>
      </c>
      <c r="F21" s="14" t="s">
        <v>13</v>
      </c>
    </row>
    <row r="22" spans="1:6" ht="21" customHeight="1">
      <c r="A22" s="9" t="s">
        <v>208</v>
      </c>
      <c r="B22" s="11">
        <v>210500</v>
      </c>
      <c r="C22" s="196"/>
      <c r="D22" s="17"/>
      <c r="E22" s="185">
        <v>500</v>
      </c>
      <c r="F22" s="14" t="s">
        <v>13</v>
      </c>
    </row>
    <row r="23" spans="1:6" ht="21" customHeight="1">
      <c r="A23" s="299" t="s">
        <v>14</v>
      </c>
      <c r="B23" s="268">
        <v>300000</v>
      </c>
      <c r="C23" s="16"/>
      <c r="D23" s="17"/>
      <c r="E23" s="185">
        <v>3575920</v>
      </c>
      <c r="F23" s="14">
        <v>34</v>
      </c>
    </row>
    <row r="24" spans="1:6" ht="21" customHeight="1">
      <c r="A24" s="9" t="s">
        <v>113</v>
      </c>
      <c r="B24" s="11">
        <v>320000</v>
      </c>
      <c r="C24" s="12"/>
      <c r="D24" s="17"/>
      <c r="E24" s="196">
        <v>5473381</v>
      </c>
      <c r="F24" s="7">
        <v>57</v>
      </c>
    </row>
    <row r="25" spans="1:6" ht="21" customHeight="1">
      <c r="A25" s="9" t="s">
        <v>19</v>
      </c>
      <c r="B25" s="11">
        <v>400000</v>
      </c>
      <c r="C25" s="12"/>
      <c r="D25" s="7"/>
      <c r="E25" s="196">
        <v>81482</v>
      </c>
      <c r="F25" s="223" t="s">
        <v>224</v>
      </c>
    </row>
    <row r="26" spans="1:6" ht="18.75" customHeight="1" thickBot="1">
      <c r="A26" s="359"/>
      <c r="B26" s="22"/>
      <c r="C26" s="296">
        <v>9823162</v>
      </c>
      <c r="D26" s="401" t="s">
        <v>236</v>
      </c>
      <c r="E26" s="295">
        <v>9823162</v>
      </c>
      <c r="F26" s="320">
        <v>98</v>
      </c>
    </row>
    <row r="27" spans="1:6" ht="18.75" customHeight="1" thickTop="1">
      <c r="A27" s="21"/>
      <c r="B27" s="22"/>
      <c r="C27" s="135"/>
      <c r="D27" s="294"/>
      <c r="E27" s="178"/>
      <c r="F27" s="182"/>
    </row>
    <row r="28" spans="1:6" ht="18.75" customHeight="1">
      <c r="A28" s="21"/>
      <c r="B28" s="22"/>
      <c r="D28" s="291"/>
      <c r="E28" s="292"/>
      <c r="F28" s="293"/>
    </row>
    <row r="29" spans="1:5" ht="18.75" customHeight="1">
      <c r="A29" s="21"/>
      <c r="B29" s="22"/>
      <c r="E29" s="207"/>
    </row>
    <row r="30" spans="1:6" ht="18.75" customHeight="1">
      <c r="A30" s="21"/>
      <c r="B30" s="182"/>
      <c r="C30" s="178"/>
      <c r="D30" s="182"/>
      <c r="E30" s="135"/>
      <c r="F30" s="182"/>
    </row>
    <row r="31" spans="1:6" ht="18.75" customHeight="1">
      <c r="A31" s="21"/>
      <c r="B31" s="22"/>
      <c r="C31" s="135"/>
      <c r="D31" s="22"/>
      <c r="E31" s="183"/>
      <c r="F31" s="182"/>
    </row>
    <row r="32" spans="1:6" ht="18.75" customHeight="1">
      <c r="A32" s="21"/>
      <c r="B32" s="182"/>
      <c r="C32" s="183"/>
      <c r="D32" s="182"/>
      <c r="E32" s="184"/>
      <c r="F32" s="182"/>
    </row>
    <row r="33" spans="1:2" ht="18.75" customHeight="1">
      <c r="A33" s="21"/>
      <c r="B33" s="22"/>
    </row>
    <row r="34" spans="1:6" ht="18.75" customHeight="1">
      <c r="A34" s="177"/>
      <c r="B34" s="20"/>
      <c r="C34" s="178"/>
      <c r="D34" s="179"/>
      <c r="E34" s="177"/>
      <c r="F34" s="177"/>
    </row>
    <row r="35" spans="1:2" ht="18.75" customHeight="1">
      <c r="A35" s="21"/>
      <c r="B35" s="22"/>
    </row>
    <row r="36" ht="18.75" customHeight="1"/>
  </sheetData>
  <sheetProtection/>
  <mergeCells count="7">
    <mergeCell ref="A2:F2"/>
    <mergeCell ref="A3:F3"/>
    <mergeCell ref="A1:F1"/>
    <mergeCell ref="A4:A5"/>
    <mergeCell ref="B4:B5"/>
    <mergeCell ref="C4:D5"/>
    <mergeCell ref="E4:F5"/>
  </mergeCells>
  <printOptions/>
  <pageMargins left="0.98" right="0.18" top="0.02" bottom="0.02" header="0.21" footer="0.09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83"/>
  <sheetViews>
    <sheetView zoomScalePageLayoutView="0" workbookViewId="0" topLeftCell="A67">
      <selection activeCell="L83" sqref="L83"/>
    </sheetView>
  </sheetViews>
  <sheetFormatPr defaultColWidth="9.140625" defaultRowHeight="12.75"/>
  <cols>
    <col min="1" max="1" width="14.00390625" style="0" customWidth="1"/>
    <col min="2" max="2" width="3.57421875" style="0" customWidth="1"/>
    <col min="3" max="3" width="13.28125" style="0" customWidth="1"/>
    <col min="4" max="4" width="5.140625" style="0" customWidth="1"/>
    <col min="7" max="7" width="14.140625" style="0" customWidth="1"/>
    <col min="8" max="8" width="8.00390625" style="0" customWidth="1"/>
    <col min="9" max="9" width="13.140625" style="0" customWidth="1"/>
    <col min="10" max="10" width="4.7109375" style="0" customWidth="1"/>
    <col min="11" max="11" width="1.57421875" style="0" customWidth="1"/>
  </cols>
  <sheetData>
    <row r="1" spans="1:10" ht="21.75">
      <c r="A1" s="43" t="s">
        <v>16</v>
      </c>
      <c r="B1" s="38"/>
      <c r="C1" s="38"/>
      <c r="D1" s="38"/>
      <c r="E1" s="38"/>
      <c r="F1" s="38"/>
      <c r="G1" s="38"/>
      <c r="H1" s="38"/>
      <c r="I1" s="38"/>
      <c r="J1" s="38"/>
    </row>
    <row r="2" spans="1:10" ht="21.75">
      <c r="A2" s="38" t="s">
        <v>20</v>
      </c>
      <c r="B2" s="38"/>
      <c r="C2" s="38"/>
      <c r="D2" s="38"/>
      <c r="E2" s="38"/>
      <c r="F2" s="38"/>
      <c r="G2" s="38"/>
      <c r="H2" s="38"/>
      <c r="I2" s="38"/>
      <c r="J2" s="38"/>
    </row>
    <row r="3" spans="1:10" ht="21.75">
      <c r="A3" s="39"/>
      <c r="B3" s="39"/>
      <c r="C3" s="39"/>
      <c r="D3" s="39"/>
      <c r="E3" s="39"/>
      <c r="F3" s="39"/>
      <c r="G3" s="39"/>
      <c r="H3" s="40" t="s">
        <v>222</v>
      </c>
      <c r="I3" s="39"/>
      <c r="J3" s="39"/>
    </row>
    <row r="4" spans="1:10" ht="21.75">
      <c r="A4" s="446" t="s">
        <v>21</v>
      </c>
      <c r="B4" s="446"/>
      <c r="C4" s="446"/>
      <c r="D4" s="446"/>
      <c r="E4" s="446"/>
      <c r="F4" s="446"/>
      <c r="G4" s="446"/>
      <c r="H4" s="446"/>
      <c r="I4" s="446"/>
      <c r="J4" s="446"/>
    </row>
    <row r="5" spans="1:10" ht="22.5" thickBot="1">
      <c r="A5" s="106"/>
      <c r="B5" s="39"/>
      <c r="C5" s="42"/>
      <c r="D5" s="38"/>
      <c r="E5" s="38"/>
      <c r="F5" s="38"/>
      <c r="G5" s="94" t="s">
        <v>223</v>
      </c>
      <c r="H5" s="43"/>
      <c r="I5" s="38"/>
      <c r="J5" s="38"/>
    </row>
    <row r="6" spans="1:10" ht="22.5" thickTop="1">
      <c r="A6" s="447" t="s">
        <v>22</v>
      </c>
      <c r="B6" s="448"/>
      <c r="C6" s="448"/>
      <c r="D6" s="449"/>
      <c r="E6" s="32"/>
      <c r="F6" s="33"/>
      <c r="G6" s="33"/>
      <c r="H6" s="34" t="s">
        <v>23</v>
      </c>
      <c r="I6" s="35" t="s">
        <v>24</v>
      </c>
      <c r="J6" s="36"/>
    </row>
    <row r="7" spans="1:10" ht="21.75">
      <c r="A7" s="37" t="s">
        <v>25</v>
      </c>
      <c r="B7" s="30"/>
      <c r="C7" s="44" t="s">
        <v>26</v>
      </c>
      <c r="D7" s="30"/>
      <c r="E7" s="45" t="s">
        <v>0</v>
      </c>
      <c r="F7" s="3"/>
      <c r="G7" s="46"/>
      <c r="H7" s="47" t="s">
        <v>27</v>
      </c>
      <c r="I7" s="45" t="s">
        <v>26</v>
      </c>
      <c r="J7" s="46"/>
    </row>
    <row r="8" spans="1:10" ht="22.5" thickBot="1">
      <c r="A8" s="48" t="s">
        <v>28</v>
      </c>
      <c r="B8" s="49"/>
      <c r="C8" s="50" t="s">
        <v>29</v>
      </c>
      <c r="D8" s="51"/>
      <c r="E8" s="52"/>
      <c r="F8" s="55"/>
      <c r="G8" s="55"/>
      <c r="H8" s="56"/>
      <c r="I8" s="50" t="s">
        <v>29</v>
      </c>
      <c r="J8" s="51"/>
    </row>
    <row r="9" spans="1:10" ht="22.5" thickTop="1">
      <c r="A9" s="34"/>
      <c r="B9" s="34"/>
      <c r="C9" s="57">
        <v>10628784</v>
      </c>
      <c r="D9" s="34">
        <v>79</v>
      </c>
      <c r="E9" s="2" t="s">
        <v>30</v>
      </c>
      <c r="F9" s="2"/>
      <c r="G9" s="58"/>
      <c r="H9" s="59"/>
      <c r="I9" s="57">
        <v>10628784</v>
      </c>
      <c r="J9" s="315" t="s">
        <v>238</v>
      </c>
    </row>
    <row r="10" spans="1:10" ht="21.75">
      <c r="A10" s="59"/>
      <c r="B10" s="59"/>
      <c r="C10" s="38"/>
      <c r="D10" s="59"/>
      <c r="E10" s="60" t="s">
        <v>31</v>
      </c>
      <c r="F10" s="38"/>
      <c r="G10" s="38"/>
      <c r="H10" s="59"/>
      <c r="I10" s="61"/>
      <c r="J10" s="59"/>
    </row>
    <row r="11" spans="1:10" ht="21.75">
      <c r="A11" s="251">
        <v>75900</v>
      </c>
      <c r="B11" s="224" t="s">
        <v>13</v>
      </c>
      <c r="C11" s="64"/>
      <c r="D11" s="273"/>
      <c r="E11" s="43" t="s">
        <v>98</v>
      </c>
      <c r="F11" s="38"/>
      <c r="G11" s="38"/>
      <c r="H11" s="70" t="s">
        <v>141</v>
      </c>
      <c r="I11" s="64"/>
      <c r="J11" s="273"/>
    </row>
    <row r="12" spans="1:10" ht="21.75">
      <c r="A12" s="251">
        <v>5100</v>
      </c>
      <c r="B12" s="224" t="s">
        <v>13</v>
      </c>
      <c r="C12" s="97"/>
      <c r="D12" s="70"/>
      <c r="E12" s="43" t="s">
        <v>32</v>
      </c>
      <c r="F12" s="38"/>
      <c r="G12" s="38"/>
      <c r="H12" s="70" t="s">
        <v>142</v>
      </c>
      <c r="I12" s="97"/>
      <c r="J12" s="70"/>
    </row>
    <row r="13" spans="1:10" ht="21.75">
      <c r="A13" s="251">
        <v>60000</v>
      </c>
      <c r="B13" s="224" t="s">
        <v>13</v>
      </c>
      <c r="C13" s="97"/>
      <c r="D13" s="70"/>
      <c r="E13" s="38" t="s">
        <v>33</v>
      </c>
      <c r="F13" s="38"/>
      <c r="G13" s="38"/>
      <c r="H13" s="70" t="s">
        <v>143</v>
      </c>
      <c r="I13" s="97"/>
      <c r="J13" s="70"/>
    </row>
    <row r="14" spans="1:10" ht="21.75">
      <c r="A14" s="251">
        <v>236000</v>
      </c>
      <c r="B14" s="224" t="s">
        <v>13</v>
      </c>
      <c r="C14" s="65"/>
      <c r="D14" s="63"/>
      <c r="E14" s="38" t="s">
        <v>34</v>
      </c>
      <c r="F14" s="38"/>
      <c r="G14" s="38"/>
      <c r="H14" s="70" t="s">
        <v>144</v>
      </c>
      <c r="I14" s="65"/>
      <c r="J14" s="63"/>
    </row>
    <row r="15" spans="1:10" ht="21.75">
      <c r="A15" s="66">
        <v>56700</v>
      </c>
      <c r="B15" s="224" t="s">
        <v>13</v>
      </c>
      <c r="C15" s="97"/>
      <c r="D15" s="63"/>
      <c r="E15" s="38" t="s">
        <v>35</v>
      </c>
      <c r="F15" s="38"/>
      <c r="G15" s="38"/>
      <c r="H15" s="70" t="s">
        <v>145</v>
      </c>
      <c r="I15" s="97"/>
      <c r="J15" s="63"/>
    </row>
    <row r="16" spans="1:10" ht="21.75">
      <c r="A16" s="66" t="s">
        <v>13</v>
      </c>
      <c r="B16" s="224" t="s">
        <v>13</v>
      </c>
      <c r="C16" s="236"/>
      <c r="D16" s="63"/>
      <c r="E16" s="38" t="s">
        <v>36</v>
      </c>
      <c r="F16" s="38"/>
      <c r="G16" s="38"/>
      <c r="H16" s="70" t="s">
        <v>146</v>
      </c>
      <c r="I16" s="236"/>
      <c r="J16" s="63"/>
    </row>
    <row r="17" spans="1:10" ht="21.75">
      <c r="A17" s="251">
        <v>10626810</v>
      </c>
      <c r="B17" s="224" t="s">
        <v>13</v>
      </c>
      <c r="C17" s="97">
        <v>81482</v>
      </c>
      <c r="D17" s="273" t="s">
        <v>224</v>
      </c>
      <c r="E17" s="43" t="s">
        <v>37</v>
      </c>
      <c r="F17" s="38"/>
      <c r="G17" s="38"/>
      <c r="H17" s="70" t="s">
        <v>147</v>
      </c>
      <c r="I17" s="97">
        <v>81482</v>
      </c>
      <c r="J17" s="273" t="s">
        <v>224</v>
      </c>
    </row>
    <row r="18" spans="1:10" ht="21.75">
      <c r="A18" s="251">
        <v>6588296</v>
      </c>
      <c r="B18" s="224" t="s">
        <v>13</v>
      </c>
      <c r="C18" s="97"/>
      <c r="D18" s="335"/>
      <c r="E18" s="38" t="s">
        <v>11</v>
      </c>
      <c r="F18" s="38"/>
      <c r="G18" s="38"/>
      <c r="H18" s="70" t="s">
        <v>148</v>
      </c>
      <c r="I18" s="97"/>
      <c r="J18" s="335"/>
    </row>
    <row r="19" spans="1:10" ht="22.5" thickBot="1">
      <c r="A19" s="252">
        <f>SUM(A11:A18)</f>
        <v>17648806</v>
      </c>
      <c r="B19" s="253" t="s">
        <v>13</v>
      </c>
      <c r="C19" s="68">
        <v>81482</v>
      </c>
      <c r="D19" s="274" t="s">
        <v>224</v>
      </c>
      <c r="E19" s="38"/>
      <c r="F19" s="38"/>
      <c r="G19" s="38"/>
      <c r="H19" s="59"/>
      <c r="I19" s="68">
        <v>81482</v>
      </c>
      <c r="J19" s="274" t="s">
        <v>224</v>
      </c>
    </row>
    <row r="20" spans="1:10" ht="22.5" thickTop="1">
      <c r="A20" s="208"/>
      <c r="B20" s="38"/>
      <c r="C20" s="66">
        <v>474</v>
      </c>
      <c r="D20" s="70" t="s">
        <v>239</v>
      </c>
      <c r="E20" s="43" t="s">
        <v>38</v>
      </c>
      <c r="F20" s="38"/>
      <c r="G20" s="38"/>
      <c r="H20" s="70" t="s">
        <v>149</v>
      </c>
      <c r="I20" s="62">
        <v>474</v>
      </c>
      <c r="J20" s="273" t="s">
        <v>239</v>
      </c>
    </row>
    <row r="21" spans="1:10" ht="21.75">
      <c r="A21" s="38"/>
      <c r="B21" s="38"/>
      <c r="C21" s="229"/>
      <c r="D21" s="224"/>
      <c r="E21" s="69"/>
      <c r="F21" s="38"/>
      <c r="G21" s="38"/>
      <c r="H21" s="70"/>
      <c r="I21" s="238"/>
      <c r="J21" s="63"/>
    </row>
    <row r="22" spans="1:10" ht="21.75">
      <c r="A22" s="38"/>
      <c r="B22" s="38"/>
      <c r="C22" s="66"/>
      <c r="D22" s="70"/>
      <c r="E22" s="43"/>
      <c r="F22" s="38"/>
      <c r="G22" s="38"/>
      <c r="H22" s="70"/>
      <c r="I22" s="62"/>
      <c r="J22" s="273"/>
    </row>
    <row r="23" spans="1:10" ht="21.75">
      <c r="A23" s="38"/>
      <c r="B23" s="38"/>
      <c r="C23" s="229"/>
      <c r="D23" s="224"/>
      <c r="E23" s="69"/>
      <c r="F23" s="38"/>
      <c r="G23" s="38"/>
      <c r="H23" s="70"/>
      <c r="I23" s="238"/>
      <c r="J23" s="63"/>
    </row>
    <row r="24" spans="1:10" ht="21.75">
      <c r="A24" s="38"/>
      <c r="B24" s="38"/>
      <c r="C24" s="239"/>
      <c r="D24" s="70"/>
      <c r="E24" s="43"/>
      <c r="F24" s="38"/>
      <c r="G24" s="38"/>
      <c r="H24" s="63"/>
      <c r="I24" s="238"/>
      <c r="J24" s="224"/>
    </row>
    <row r="25" spans="1:10" ht="21.75">
      <c r="A25" s="38"/>
      <c r="B25" s="38"/>
      <c r="C25" s="300"/>
      <c r="D25" s="224"/>
      <c r="E25" s="285"/>
      <c r="F25" s="285"/>
      <c r="G25" s="285"/>
      <c r="H25" s="59"/>
      <c r="I25" s="238"/>
      <c r="J25" s="224"/>
    </row>
    <row r="26" spans="1:10" ht="21.75">
      <c r="A26" s="38"/>
      <c r="B26" s="38"/>
      <c r="C26" s="239"/>
      <c r="D26" s="224"/>
      <c r="E26" s="43"/>
      <c r="F26" s="38"/>
      <c r="G26" s="38"/>
      <c r="H26" s="59"/>
      <c r="I26" s="239"/>
      <c r="J26" s="224"/>
    </row>
    <row r="27" spans="1:10" ht="21.75">
      <c r="A27" s="38"/>
      <c r="B27" s="38"/>
      <c r="C27" s="239"/>
      <c r="D27" s="224"/>
      <c r="E27" s="43"/>
      <c r="F27" s="38"/>
      <c r="G27" s="38"/>
      <c r="H27" s="59"/>
      <c r="I27" s="239"/>
      <c r="J27" s="224"/>
    </row>
    <row r="28" spans="1:10" ht="21.75">
      <c r="A28" s="38"/>
      <c r="B28" s="38"/>
      <c r="C28" s="300"/>
      <c r="D28" s="224"/>
      <c r="E28" s="285"/>
      <c r="F28" s="285"/>
      <c r="G28" s="285"/>
      <c r="H28" s="59"/>
      <c r="I28" s="270"/>
      <c r="J28" s="224"/>
    </row>
    <row r="29" spans="1:10" ht="21.75">
      <c r="A29" s="38"/>
      <c r="B29" s="38"/>
      <c r="C29" s="239"/>
      <c r="D29" s="224"/>
      <c r="E29" s="43"/>
      <c r="F29" s="38"/>
      <c r="G29" s="38"/>
      <c r="H29" s="59"/>
      <c r="I29" s="238"/>
      <c r="J29" s="224"/>
    </row>
    <row r="30" spans="1:10" ht="21.75">
      <c r="A30" s="38"/>
      <c r="B30" s="38"/>
      <c r="C30" s="239"/>
      <c r="D30" s="224"/>
      <c r="E30" s="43"/>
      <c r="F30" s="38"/>
      <c r="G30" s="38"/>
      <c r="H30" s="59"/>
      <c r="I30" s="239"/>
      <c r="J30" s="224"/>
    </row>
    <row r="31" spans="1:10" ht="21.75">
      <c r="A31" s="38"/>
      <c r="B31" s="38"/>
      <c r="C31" s="318"/>
      <c r="D31" s="317"/>
      <c r="E31" s="43"/>
      <c r="F31" s="38"/>
      <c r="G31" s="38"/>
      <c r="H31" s="73"/>
      <c r="I31" s="321"/>
      <c r="J31" s="319"/>
    </row>
    <row r="32" spans="1:10" ht="21.75">
      <c r="A32" s="38"/>
      <c r="B32" s="38"/>
      <c r="C32" s="74">
        <v>474</v>
      </c>
      <c r="D32" s="402" t="s">
        <v>239</v>
      </c>
      <c r="E32" s="38"/>
      <c r="F32" s="38"/>
      <c r="G32" s="2"/>
      <c r="H32" s="72"/>
      <c r="I32" s="66">
        <v>474</v>
      </c>
      <c r="J32" s="273" t="s">
        <v>239</v>
      </c>
    </row>
    <row r="33" spans="1:10" ht="22.5" thickBot="1">
      <c r="A33" s="38"/>
      <c r="B33" s="38"/>
      <c r="C33" s="68">
        <v>81957</v>
      </c>
      <c r="D33" s="274" t="s">
        <v>240</v>
      </c>
      <c r="E33" s="38"/>
      <c r="G33" s="41" t="s">
        <v>39</v>
      </c>
      <c r="H33" s="2"/>
      <c r="I33" s="68">
        <v>81957</v>
      </c>
      <c r="J33" s="274" t="s">
        <v>240</v>
      </c>
    </row>
    <row r="34" ht="22.5" thickTop="1">
      <c r="C34" s="69"/>
    </row>
    <row r="36" spans="5:7" ht="12.75">
      <c r="E36" s="4"/>
      <c r="F36" s="4"/>
      <c r="G36" s="4"/>
    </row>
    <row r="37" spans="1:10" ht="12.75">
      <c r="A37" s="4"/>
      <c r="B37" s="4"/>
      <c r="C37" s="4"/>
      <c r="D37" s="4"/>
      <c r="E37" s="4"/>
      <c r="F37" s="4"/>
      <c r="G37" s="4"/>
      <c r="H37" s="4"/>
      <c r="I37" s="4"/>
      <c r="J37" s="4"/>
    </row>
    <row r="38" spans="1:10" ht="12.75">
      <c r="A38" s="4"/>
      <c r="B38" s="4"/>
      <c r="C38" s="4"/>
      <c r="D38" s="4"/>
      <c r="E38" s="4"/>
      <c r="F38" s="4"/>
      <c r="G38" s="4"/>
      <c r="H38" s="4"/>
      <c r="I38" s="4"/>
      <c r="J38" s="4"/>
    </row>
    <row r="39" spans="1:10" ht="12.75">
      <c r="A39" s="4"/>
      <c r="B39" s="4"/>
      <c r="C39" s="4"/>
      <c r="D39" s="4"/>
      <c r="E39" s="4"/>
      <c r="F39" s="4"/>
      <c r="G39" s="4"/>
      <c r="H39" s="4"/>
      <c r="I39" s="4"/>
      <c r="J39" s="4"/>
    </row>
    <row r="40" ht="13.5" thickBot="1"/>
    <row r="41" spans="1:10" ht="19.5" customHeight="1" thickTop="1">
      <c r="A41" s="450" t="s">
        <v>22</v>
      </c>
      <c r="B41" s="451"/>
      <c r="C41" s="451"/>
      <c r="D41" s="452"/>
      <c r="E41" s="76"/>
      <c r="F41" s="77"/>
      <c r="G41" s="78"/>
      <c r="H41" s="79" t="s">
        <v>23</v>
      </c>
      <c r="I41" s="80" t="s">
        <v>24</v>
      </c>
      <c r="J41" s="81"/>
    </row>
    <row r="42" spans="1:10" ht="21.75">
      <c r="A42" s="37" t="s">
        <v>25</v>
      </c>
      <c r="B42" s="30"/>
      <c r="C42" s="37" t="s">
        <v>26</v>
      </c>
      <c r="D42" s="30"/>
      <c r="E42" s="453" t="s">
        <v>0</v>
      </c>
      <c r="F42" s="454"/>
      <c r="G42" s="455"/>
      <c r="H42" s="45" t="s">
        <v>27</v>
      </c>
      <c r="I42" s="45" t="s">
        <v>26</v>
      </c>
      <c r="J42" s="46"/>
    </row>
    <row r="43" spans="1:10" ht="15.75" customHeight="1" thickBot="1">
      <c r="A43" s="82" t="s">
        <v>28</v>
      </c>
      <c r="B43" s="83"/>
      <c r="C43" s="82" t="s">
        <v>28</v>
      </c>
      <c r="D43" s="84"/>
      <c r="E43" s="85"/>
      <c r="F43" s="75"/>
      <c r="G43" s="86"/>
      <c r="H43" s="52"/>
      <c r="I43" s="50" t="s">
        <v>29</v>
      </c>
      <c r="J43" s="51"/>
    </row>
    <row r="44" spans="1:10" ht="17.25" customHeight="1" thickTop="1">
      <c r="A44" s="87"/>
      <c r="B44" s="88"/>
      <c r="C44" s="89"/>
      <c r="D44" s="90"/>
      <c r="E44" s="91" t="s">
        <v>40</v>
      </c>
      <c r="F44" s="2"/>
      <c r="G44" s="2"/>
      <c r="H44" s="59"/>
      <c r="I44" s="92"/>
      <c r="J44" s="47"/>
    </row>
    <row r="45" spans="1:10" ht="16.5" customHeight="1">
      <c r="A45" s="93">
        <v>898686</v>
      </c>
      <c r="B45" s="47" t="s">
        <v>13</v>
      </c>
      <c r="C45" s="99">
        <v>3500</v>
      </c>
      <c r="D45" s="63" t="s">
        <v>13</v>
      </c>
      <c r="E45" s="94" t="s">
        <v>10</v>
      </c>
      <c r="F45" s="38"/>
      <c r="G45" s="38"/>
      <c r="H45" s="70" t="s">
        <v>132</v>
      </c>
      <c r="I45" s="99">
        <v>3500</v>
      </c>
      <c r="J45" s="63" t="s">
        <v>13</v>
      </c>
    </row>
    <row r="46" spans="1:10" ht="17.25" customHeight="1">
      <c r="A46" s="96">
        <v>2311920</v>
      </c>
      <c r="B46" s="47" t="s">
        <v>13</v>
      </c>
      <c r="C46" s="95"/>
      <c r="D46" s="224"/>
      <c r="E46" s="43" t="s">
        <v>129</v>
      </c>
      <c r="F46" s="38"/>
      <c r="G46" s="38"/>
      <c r="H46" s="70" t="s">
        <v>133</v>
      </c>
      <c r="I46" s="95"/>
      <c r="J46" s="70"/>
    </row>
    <row r="47" spans="1:10" ht="17.25" customHeight="1">
      <c r="A47" s="96">
        <v>3590340</v>
      </c>
      <c r="B47" s="47"/>
      <c r="C47" s="95">
        <v>259954</v>
      </c>
      <c r="D47" s="398" t="s">
        <v>13</v>
      </c>
      <c r="E47" s="43" t="s">
        <v>130</v>
      </c>
      <c r="F47" s="38"/>
      <c r="G47" s="38"/>
      <c r="H47" s="70" t="s">
        <v>151</v>
      </c>
      <c r="I47" s="95">
        <v>259954</v>
      </c>
      <c r="J47" s="398" t="s">
        <v>13</v>
      </c>
    </row>
    <row r="48" spans="1:10" ht="21.75">
      <c r="A48" s="96">
        <v>1532760</v>
      </c>
      <c r="B48" s="47" t="s">
        <v>13</v>
      </c>
      <c r="C48" s="95">
        <v>27950</v>
      </c>
      <c r="D48" s="63" t="s">
        <v>13</v>
      </c>
      <c r="E48" s="38" t="s">
        <v>5</v>
      </c>
      <c r="F48" s="38"/>
      <c r="G48" s="38"/>
      <c r="H48" s="70" t="s">
        <v>134</v>
      </c>
      <c r="I48" s="95">
        <v>27950</v>
      </c>
      <c r="J48" s="63" t="s">
        <v>13</v>
      </c>
    </row>
    <row r="49" spans="1:10" ht="17.25" customHeight="1">
      <c r="A49" s="96">
        <v>1126400</v>
      </c>
      <c r="B49" s="47" t="s">
        <v>13</v>
      </c>
      <c r="C49" s="95">
        <v>69273</v>
      </c>
      <c r="D49" s="224">
        <v>83</v>
      </c>
      <c r="E49" s="38" t="s">
        <v>6</v>
      </c>
      <c r="F49" s="38"/>
      <c r="G49" s="38"/>
      <c r="H49" s="70" t="s">
        <v>135</v>
      </c>
      <c r="I49" s="95">
        <v>69273</v>
      </c>
      <c r="J49" s="224">
        <v>83</v>
      </c>
    </row>
    <row r="50" spans="1:10" ht="18" customHeight="1">
      <c r="A50" s="96">
        <v>2128600</v>
      </c>
      <c r="B50" s="63" t="s">
        <v>13</v>
      </c>
      <c r="C50" s="92">
        <v>100345</v>
      </c>
      <c r="D50" s="224">
        <v>89</v>
      </c>
      <c r="E50" s="38" t="s">
        <v>7</v>
      </c>
      <c r="F50" s="38"/>
      <c r="G50" s="38"/>
      <c r="H50" s="70" t="s">
        <v>136</v>
      </c>
      <c r="I50" s="92">
        <v>100345</v>
      </c>
      <c r="J50" s="224">
        <v>89</v>
      </c>
    </row>
    <row r="51" spans="1:10" ht="18.75" customHeight="1">
      <c r="A51" s="96">
        <v>1374600</v>
      </c>
      <c r="B51" s="63" t="s">
        <v>13</v>
      </c>
      <c r="C51" s="92"/>
      <c r="D51" s="275"/>
      <c r="E51" s="38" t="s">
        <v>8</v>
      </c>
      <c r="F51" s="38"/>
      <c r="G51" s="38"/>
      <c r="H51" s="70" t="s">
        <v>137</v>
      </c>
      <c r="I51" s="92"/>
      <c r="J51" s="275"/>
    </row>
    <row r="52" spans="1:10" ht="18.75" customHeight="1">
      <c r="A52" s="96">
        <v>912000</v>
      </c>
      <c r="B52" s="47" t="s">
        <v>13</v>
      </c>
      <c r="C52" s="92">
        <v>62068</v>
      </c>
      <c r="D52" s="273" t="s">
        <v>225</v>
      </c>
      <c r="E52" s="38" t="s">
        <v>9</v>
      </c>
      <c r="F52" s="38"/>
      <c r="G52" s="38"/>
      <c r="H52" s="70" t="s">
        <v>138</v>
      </c>
      <c r="I52" s="92">
        <v>62068</v>
      </c>
      <c r="J52" s="273" t="s">
        <v>225</v>
      </c>
    </row>
    <row r="53" spans="1:10" ht="19.5" customHeight="1">
      <c r="A53" s="98">
        <v>1196000</v>
      </c>
      <c r="B53" s="47" t="s">
        <v>13</v>
      </c>
      <c r="C53" s="92"/>
      <c r="D53" s="224"/>
      <c r="E53" s="38" t="s">
        <v>11</v>
      </c>
      <c r="F53" s="38"/>
      <c r="G53" s="38"/>
      <c r="H53" s="70" t="s">
        <v>152</v>
      </c>
      <c r="I53" s="92"/>
      <c r="J53" s="224"/>
    </row>
    <row r="54" spans="1:10" ht="18.75" customHeight="1">
      <c r="A54" s="340">
        <v>153500</v>
      </c>
      <c r="B54" s="47" t="s">
        <v>13</v>
      </c>
      <c r="C54" s="92"/>
      <c r="D54" s="224"/>
      <c r="E54" s="43" t="s">
        <v>99</v>
      </c>
      <c r="F54" s="43"/>
      <c r="G54" s="38"/>
      <c r="H54" s="70" t="s">
        <v>139</v>
      </c>
      <c r="I54" s="92"/>
      <c r="J54" s="224"/>
    </row>
    <row r="55" spans="1:10" ht="18.75" customHeight="1">
      <c r="A55" s="96">
        <v>129500</v>
      </c>
      <c r="B55" s="47" t="s">
        <v>13</v>
      </c>
      <c r="C55" s="92"/>
      <c r="D55" s="224"/>
      <c r="E55" s="43" t="s">
        <v>100</v>
      </c>
      <c r="F55" s="43"/>
      <c r="G55" s="38"/>
      <c r="H55" s="70" t="s">
        <v>139</v>
      </c>
      <c r="I55" s="92"/>
      <c r="J55" s="224"/>
    </row>
    <row r="56" spans="1:10" ht="20.25" customHeight="1">
      <c r="A56" s="98" t="s">
        <v>13</v>
      </c>
      <c r="B56" s="47" t="s">
        <v>13</v>
      </c>
      <c r="C56" s="92"/>
      <c r="D56" s="224"/>
      <c r="E56" s="43" t="s">
        <v>101</v>
      </c>
      <c r="F56" s="38"/>
      <c r="G56" s="38"/>
      <c r="H56" s="70" t="s">
        <v>140</v>
      </c>
      <c r="I56" s="92"/>
      <c r="J56" s="224"/>
    </row>
    <row r="57" spans="1:10" ht="19.5" customHeight="1">
      <c r="A57" s="96">
        <v>2169500</v>
      </c>
      <c r="B57" s="47" t="s">
        <v>13</v>
      </c>
      <c r="C57" s="92"/>
      <c r="D57" s="63"/>
      <c r="E57" s="43" t="s">
        <v>102</v>
      </c>
      <c r="F57" s="38"/>
      <c r="G57" s="38"/>
      <c r="H57" s="70" t="s">
        <v>140</v>
      </c>
      <c r="I57" s="92"/>
      <c r="J57" s="63"/>
    </row>
    <row r="58" spans="1:10" ht="20.25" customHeight="1">
      <c r="A58" s="96">
        <v>125000</v>
      </c>
      <c r="B58" s="100" t="s">
        <v>13</v>
      </c>
      <c r="C58" s="276"/>
      <c r="D58" s="224"/>
      <c r="E58" s="38" t="s">
        <v>18</v>
      </c>
      <c r="F58" s="38"/>
      <c r="G58" s="38"/>
      <c r="H58" s="70" t="s">
        <v>153</v>
      </c>
      <c r="I58" s="276"/>
      <c r="J58" s="224"/>
    </row>
    <row r="59" spans="1:10" ht="19.5" customHeight="1" thickBot="1">
      <c r="A59" s="101">
        <f>SUM(A45:A58)</f>
        <v>17648806</v>
      </c>
      <c r="B59" s="67" t="s">
        <v>13</v>
      </c>
      <c r="C59" s="103">
        <v>523092</v>
      </c>
      <c r="D59" s="316" t="s">
        <v>241</v>
      </c>
      <c r="E59" s="38"/>
      <c r="F59" s="38"/>
      <c r="G59" s="38"/>
      <c r="H59" s="102"/>
      <c r="I59" s="103">
        <v>523092</v>
      </c>
      <c r="J59" s="316" t="s">
        <v>241</v>
      </c>
    </row>
    <row r="60" spans="1:10" ht="18.75" customHeight="1" thickTop="1">
      <c r="A60" s="38"/>
      <c r="B60" s="38"/>
      <c r="C60" s="403" t="s">
        <v>13</v>
      </c>
      <c r="D60" s="63" t="s">
        <v>13</v>
      </c>
      <c r="E60" s="43" t="s">
        <v>14</v>
      </c>
      <c r="F60" s="38"/>
      <c r="G60" s="38"/>
      <c r="H60" s="70" t="s">
        <v>150</v>
      </c>
      <c r="I60" s="92" t="s">
        <v>13</v>
      </c>
      <c r="J60" s="224" t="s">
        <v>62</v>
      </c>
    </row>
    <row r="61" spans="1:10" ht="18.75" customHeight="1">
      <c r="A61" s="38"/>
      <c r="B61" s="38"/>
      <c r="C61" s="65">
        <v>54209</v>
      </c>
      <c r="D61" s="63" t="s">
        <v>242</v>
      </c>
      <c r="E61" s="43" t="s">
        <v>41</v>
      </c>
      <c r="F61" s="38"/>
      <c r="G61" s="38"/>
      <c r="H61" s="70" t="s">
        <v>149</v>
      </c>
      <c r="I61" s="99">
        <v>54209</v>
      </c>
      <c r="J61" s="63" t="s">
        <v>242</v>
      </c>
    </row>
    <row r="62" spans="1:10" ht="18" customHeight="1">
      <c r="A62" s="38"/>
      <c r="B62" s="38"/>
      <c r="C62" s="65">
        <v>915572</v>
      </c>
      <c r="D62" s="398" t="s">
        <v>13</v>
      </c>
      <c r="E62" s="43" t="s">
        <v>226</v>
      </c>
      <c r="F62" s="38"/>
      <c r="G62" s="38"/>
      <c r="H62" s="70" t="s">
        <v>243</v>
      </c>
      <c r="I62" s="92">
        <v>915572</v>
      </c>
      <c r="J62" s="63" t="s">
        <v>13</v>
      </c>
    </row>
    <row r="63" spans="1:10" ht="18" customHeight="1">
      <c r="A63" s="38"/>
      <c r="B63" s="38"/>
      <c r="C63" s="65">
        <v>97500</v>
      </c>
      <c r="D63" s="398" t="s">
        <v>13</v>
      </c>
      <c r="E63" s="43" t="s">
        <v>245</v>
      </c>
      <c r="F63" s="38"/>
      <c r="G63" s="38"/>
      <c r="H63" s="70" t="s">
        <v>244</v>
      </c>
      <c r="I63" s="99">
        <v>97500</v>
      </c>
      <c r="J63" s="63" t="s">
        <v>13</v>
      </c>
    </row>
    <row r="64" spans="1:10" ht="20.25" customHeight="1">
      <c r="A64" s="38"/>
      <c r="B64" s="38"/>
      <c r="C64" s="236"/>
      <c r="D64" s="224"/>
      <c r="E64" s="43"/>
      <c r="F64" s="38"/>
      <c r="G64" s="38"/>
      <c r="H64" s="70"/>
      <c r="I64" s="92"/>
      <c r="J64" s="224"/>
    </row>
    <row r="65" spans="1:10" ht="20.25" customHeight="1">
      <c r="A65" s="38"/>
      <c r="B65" s="38"/>
      <c r="C65" s="236"/>
      <c r="D65" s="63"/>
      <c r="E65" s="43"/>
      <c r="F65" s="38"/>
      <c r="G65" s="38"/>
      <c r="H65" s="70"/>
      <c r="I65" s="92"/>
      <c r="J65" s="63"/>
    </row>
    <row r="66" spans="1:10" ht="18.75" customHeight="1">
      <c r="A66" s="38"/>
      <c r="B66" s="38"/>
      <c r="C66" s="236"/>
      <c r="D66" s="224"/>
      <c r="E66" s="69"/>
      <c r="H66" s="70"/>
      <c r="I66" s="92"/>
      <c r="J66" s="224"/>
    </row>
    <row r="67" spans="1:10" ht="24" customHeight="1">
      <c r="A67" s="38"/>
      <c r="B67" s="38"/>
      <c r="C67" s="97"/>
      <c r="D67" s="224"/>
      <c r="E67" s="104"/>
      <c r="F67" s="104"/>
      <c r="G67" s="104"/>
      <c r="H67" s="226"/>
      <c r="I67" s="92"/>
      <c r="J67" s="224"/>
    </row>
    <row r="68" spans="1:10" ht="24" customHeight="1">
      <c r="A68" s="38"/>
      <c r="B68" s="38"/>
      <c r="C68" s="97"/>
      <c r="D68" s="224"/>
      <c r="E68" s="104"/>
      <c r="F68" s="104"/>
      <c r="G68" s="104"/>
      <c r="H68" s="226"/>
      <c r="I68" s="92"/>
      <c r="J68" s="224"/>
    </row>
    <row r="69" spans="1:10" ht="17.25" customHeight="1">
      <c r="A69" s="38"/>
      <c r="B69" s="38"/>
      <c r="C69" s="97"/>
      <c r="D69" s="224"/>
      <c r="E69" s="256"/>
      <c r="F69" s="256"/>
      <c r="G69" s="256"/>
      <c r="H69" s="257"/>
      <c r="I69" s="92"/>
      <c r="J69" s="224"/>
    </row>
    <row r="70" spans="1:10" ht="20.25" customHeight="1">
      <c r="A70" s="38"/>
      <c r="B70" s="38"/>
      <c r="C70" s="97"/>
      <c r="D70" s="224"/>
      <c r="E70" s="69"/>
      <c r="H70" s="70"/>
      <c r="I70" s="92"/>
      <c r="J70" s="224"/>
    </row>
    <row r="71" spans="1:10" ht="18" customHeight="1">
      <c r="A71" s="38"/>
      <c r="B71" s="38"/>
      <c r="C71" s="97"/>
      <c r="D71" s="224"/>
      <c r="E71" s="324"/>
      <c r="F71" s="38"/>
      <c r="G71" s="38"/>
      <c r="H71" s="70"/>
      <c r="I71" s="92"/>
      <c r="J71" s="224"/>
    </row>
    <row r="72" spans="1:10" ht="15.75" customHeight="1">
      <c r="A72" s="38"/>
      <c r="B72" s="38"/>
      <c r="C72" s="239"/>
      <c r="D72" s="224"/>
      <c r="E72" s="43"/>
      <c r="F72" s="38"/>
      <c r="G72" s="38"/>
      <c r="H72" s="70"/>
      <c r="I72" s="238"/>
      <c r="J72" s="224"/>
    </row>
    <row r="73" spans="1:10" ht="15.75" customHeight="1">
      <c r="A73" s="38"/>
      <c r="B73" s="38"/>
      <c r="C73" s="354"/>
      <c r="D73" s="287"/>
      <c r="E73" s="325"/>
      <c r="F73" s="43"/>
      <c r="G73" s="38"/>
      <c r="H73" s="70"/>
      <c r="I73" s="71"/>
      <c r="J73" s="287"/>
    </row>
    <row r="74" spans="1:10" s="345" customFormat="1" ht="15.75" customHeight="1">
      <c r="A74" s="43"/>
      <c r="B74" s="43"/>
      <c r="C74" s="354"/>
      <c r="D74" s="287"/>
      <c r="E74" s="325"/>
      <c r="F74" s="43"/>
      <c r="G74" s="43"/>
      <c r="H74" s="70"/>
      <c r="I74" s="238"/>
      <c r="J74" s="287"/>
    </row>
    <row r="75" spans="1:10" s="345" customFormat="1" ht="15.75" customHeight="1">
      <c r="A75" s="43"/>
      <c r="B75" s="43"/>
      <c r="C75" s="301"/>
      <c r="D75" s="287"/>
      <c r="E75" s="325"/>
      <c r="F75" s="43"/>
      <c r="G75" s="43"/>
      <c r="H75" s="225"/>
      <c r="I75" s="238"/>
      <c r="J75" s="287"/>
    </row>
    <row r="76" spans="1:10" ht="21" customHeight="1">
      <c r="A76" s="38"/>
      <c r="B76" s="38"/>
      <c r="C76" s="74">
        <v>1067281</v>
      </c>
      <c r="D76" s="405" t="s">
        <v>242</v>
      </c>
      <c r="E76" s="43"/>
      <c r="F76" s="38"/>
      <c r="G76" s="38"/>
      <c r="H76" s="105"/>
      <c r="I76" s="74">
        <v>1067281</v>
      </c>
      <c r="J76" s="404" t="s">
        <v>242</v>
      </c>
    </row>
    <row r="77" spans="1:10" ht="18.75" customHeight="1">
      <c r="A77" s="38"/>
      <c r="B77" s="38"/>
      <c r="C77" s="97">
        <v>1590373</v>
      </c>
      <c r="D77" s="277" t="s">
        <v>246</v>
      </c>
      <c r="E77" s="443" t="s">
        <v>158</v>
      </c>
      <c r="F77" s="444"/>
      <c r="G77" s="444"/>
      <c r="H77" s="445"/>
      <c r="I77" s="357">
        <v>1590373</v>
      </c>
      <c r="J77" s="358" t="s">
        <v>246</v>
      </c>
    </row>
    <row r="78" spans="1:10" ht="19.5" customHeight="1">
      <c r="A78" s="38"/>
      <c r="B78" s="38"/>
      <c r="C78" s="281"/>
      <c r="D78" s="282"/>
      <c r="E78" s="286"/>
      <c r="F78" s="31" t="s">
        <v>121</v>
      </c>
      <c r="G78" s="31" t="s">
        <v>40</v>
      </c>
      <c r="H78" s="287"/>
      <c r="I78" s="97"/>
      <c r="J78" s="277"/>
    </row>
    <row r="79" spans="1:10" ht="22.5" customHeight="1">
      <c r="A79" s="38"/>
      <c r="B79" s="38"/>
      <c r="C79" s="409" t="s">
        <v>247</v>
      </c>
      <c r="D79" s="410" t="s">
        <v>248</v>
      </c>
      <c r="E79" s="443" t="s">
        <v>157</v>
      </c>
      <c r="F79" s="444"/>
      <c r="G79" s="444"/>
      <c r="H79" s="445"/>
      <c r="I79" s="278" t="s">
        <v>247</v>
      </c>
      <c r="J79" s="279" t="s">
        <v>248</v>
      </c>
    </row>
    <row r="80" spans="1:10" ht="21.75" customHeight="1">
      <c r="A80" s="38"/>
      <c r="B80" s="38"/>
      <c r="C80" s="411">
        <v>9120368</v>
      </c>
      <c r="D80" s="412" t="s">
        <v>249</v>
      </c>
      <c r="E80" s="443" t="s">
        <v>159</v>
      </c>
      <c r="F80" s="444"/>
      <c r="G80" s="444"/>
      <c r="H80" s="445"/>
      <c r="I80" s="302">
        <v>9120368</v>
      </c>
      <c r="J80" s="280" t="s">
        <v>249</v>
      </c>
    </row>
    <row r="81" spans="1:10" ht="29.25" customHeight="1">
      <c r="A81" s="43" t="s">
        <v>72</v>
      </c>
      <c r="B81" s="38"/>
      <c r="C81" s="38"/>
      <c r="D81" s="107" t="s">
        <v>73</v>
      </c>
      <c r="E81" s="107"/>
      <c r="F81" s="107"/>
      <c r="G81" s="107" t="s">
        <v>118</v>
      </c>
      <c r="H81" s="104" t="s">
        <v>250</v>
      </c>
      <c r="I81" s="104"/>
      <c r="J81" s="104"/>
    </row>
    <row r="82" spans="1:10" ht="22.5" customHeight="1">
      <c r="A82" s="38" t="s">
        <v>42</v>
      </c>
      <c r="B82" s="38"/>
      <c r="C82" s="38"/>
      <c r="D82" s="106" t="s">
        <v>74</v>
      </c>
      <c r="E82" s="106"/>
      <c r="F82" s="106"/>
      <c r="G82" s="106"/>
      <c r="H82" s="43" t="s">
        <v>251</v>
      </c>
      <c r="I82" s="38"/>
      <c r="J82" s="38"/>
    </row>
    <row r="83" spans="1:10" ht="21" customHeight="1">
      <c r="A83" s="43" t="s">
        <v>43</v>
      </c>
      <c r="B83" s="38"/>
      <c r="C83" s="38"/>
      <c r="D83" s="43" t="s">
        <v>117</v>
      </c>
      <c r="F83" s="38"/>
      <c r="G83" s="38"/>
      <c r="H83" s="442" t="s">
        <v>252</v>
      </c>
      <c r="I83" s="442"/>
      <c r="J83" s="442"/>
    </row>
    <row r="84" ht="21" customHeight="1"/>
  </sheetData>
  <sheetProtection/>
  <mergeCells count="8">
    <mergeCell ref="H83:J83"/>
    <mergeCell ref="E77:H77"/>
    <mergeCell ref="A4:J4"/>
    <mergeCell ref="A6:D6"/>
    <mergeCell ref="A41:D41"/>
    <mergeCell ref="E42:G42"/>
    <mergeCell ref="E79:H79"/>
    <mergeCell ref="E80:H80"/>
  </mergeCells>
  <printOptions/>
  <pageMargins left="0.57" right="0.14" top="0.19" bottom="0.28" header="0.12" footer="0.21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3"/>
  <sheetViews>
    <sheetView zoomScalePageLayoutView="0" workbookViewId="0" topLeftCell="A1">
      <selection activeCell="F12" sqref="F12"/>
    </sheetView>
  </sheetViews>
  <sheetFormatPr defaultColWidth="9.140625" defaultRowHeight="12.75"/>
  <cols>
    <col min="1" max="7" width="9.140625" style="54" customWidth="1"/>
    <col min="8" max="8" width="13.140625" style="54" customWidth="1"/>
    <col min="9" max="9" width="3.7109375" style="54" customWidth="1"/>
    <col min="10" max="16384" width="9.140625" style="54" customWidth="1"/>
  </cols>
  <sheetData>
    <row r="1" ht="24">
      <c r="A1" s="53"/>
    </row>
    <row r="2" spans="1:9" s="111" customFormat="1" ht="23.25">
      <c r="A2" s="456" t="s">
        <v>44</v>
      </c>
      <c r="B2" s="456"/>
      <c r="C2" s="456"/>
      <c r="D2" s="456"/>
      <c r="E2" s="456"/>
      <c r="F2" s="456"/>
      <c r="G2" s="456"/>
      <c r="H2" s="456"/>
      <c r="I2" s="456"/>
    </row>
    <row r="3" spans="1:9" s="111" customFormat="1" ht="23.25">
      <c r="A3" s="456" t="s">
        <v>253</v>
      </c>
      <c r="B3" s="456"/>
      <c r="C3" s="456"/>
      <c r="D3" s="456"/>
      <c r="E3" s="456"/>
      <c r="F3" s="456"/>
      <c r="G3" s="456"/>
      <c r="H3" s="456"/>
      <c r="I3" s="456"/>
    </row>
    <row r="4" spans="1:9" s="111" customFormat="1" ht="23.25">
      <c r="A4" s="456" t="s">
        <v>45</v>
      </c>
      <c r="B4" s="456"/>
      <c r="C4" s="456"/>
      <c r="D4" s="456"/>
      <c r="E4" s="456"/>
      <c r="F4" s="456"/>
      <c r="G4" s="456"/>
      <c r="H4" s="456"/>
      <c r="I4" s="456"/>
    </row>
    <row r="5" ht="24">
      <c r="A5" s="53"/>
    </row>
    <row r="6" spans="1:8" ht="24">
      <c r="A6" s="54" t="s">
        <v>46</v>
      </c>
      <c r="H6" s="217">
        <v>474.83</v>
      </c>
    </row>
    <row r="7" spans="1:8" ht="24">
      <c r="A7" s="54" t="s">
        <v>47</v>
      </c>
      <c r="H7" s="217">
        <v>257519</v>
      </c>
    </row>
    <row r="8" spans="1:8" ht="24">
      <c r="A8" s="54" t="s">
        <v>48</v>
      </c>
      <c r="H8" s="217">
        <v>4641.79</v>
      </c>
    </row>
    <row r="9" spans="1:8" ht="24">
      <c r="A9" s="54" t="s">
        <v>49</v>
      </c>
      <c r="H9" s="217">
        <v>28858.06</v>
      </c>
    </row>
    <row r="10" spans="1:8" ht="24">
      <c r="A10" s="54" t="s">
        <v>50</v>
      </c>
      <c r="H10" s="217">
        <v>61906.09</v>
      </c>
    </row>
    <row r="11" spans="1:8" ht="24">
      <c r="A11" s="54" t="s">
        <v>51</v>
      </c>
      <c r="H11" s="217">
        <v>48750</v>
      </c>
    </row>
    <row r="12" spans="1:8" ht="24">
      <c r="A12" s="54" t="s">
        <v>154</v>
      </c>
      <c r="H12" s="217">
        <v>120000</v>
      </c>
    </row>
    <row r="13" spans="6:9" ht="24.75" thickBot="1">
      <c r="F13" s="54" t="s">
        <v>56</v>
      </c>
      <c r="H13" s="413">
        <v>522149.77</v>
      </c>
      <c r="I13" s="111"/>
    </row>
    <row r="14" ht="24.75" thickTop="1"/>
  </sheetData>
  <sheetProtection/>
  <mergeCells count="3">
    <mergeCell ref="A2:I2"/>
    <mergeCell ref="A3:I3"/>
    <mergeCell ref="A4:I4"/>
  </mergeCells>
  <printOptions/>
  <pageMargins left="1.2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13"/>
  <sheetViews>
    <sheetView zoomScalePageLayoutView="0" workbookViewId="0" topLeftCell="A1">
      <selection activeCell="J12" sqref="J12"/>
    </sheetView>
  </sheetViews>
  <sheetFormatPr defaultColWidth="9.140625" defaultRowHeight="12.75"/>
  <cols>
    <col min="1" max="1" width="33.28125" style="0" bestFit="1" customWidth="1"/>
    <col min="2" max="2" width="11.421875" style="0" customWidth="1"/>
    <col min="3" max="3" width="4.57421875" style="0" customWidth="1"/>
    <col min="4" max="4" width="10.28125" style="0" customWidth="1"/>
    <col min="5" max="5" width="4.7109375" style="0" customWidth="1"/>
    <col min="6" max="6" width="10.28125" style="0" customWidth="1"/>
    <col min="7" max="7" width="4.7109375" style="0" customWidth="1"/>
    <col min="8" max="8" width="10.7109375" style="0" customWidth="1"/>
    <col min="9" max="9" width="4.7109375" style="345" customWidth="1"/>
  </cols>
  <sheetData>
    <row r="1" spans="1:9" s="54" customFormat="1" ht="24">
      <c r="A1" s="456" t="s">
        <v>16</v>
      </c>
      <c r="B1" s="456"/>
      <c r="C1" s="456"/>
      <c r="D1" s="456"/>
      <c r="E1" s="456"/>
      <c r="F1" s="456"/>
      <c r="G1" s="456"/>
      <c r="H1" s="456"/>
      <c r="I1" s="456"/>
    </row>
    <row r="2" spans="1:9" s="54" customFormat="1" ht="24">
      <c r="A2" s="456" t="s">
        <v>52</v>
      </c>
      <c r="B2" s="456"/>
      <c r="C2" s="456"/>
      <c r="D2" s="456"/>
      <c r="E2" s="456"/>
      <c r="F2" s="456"/>
      <c r="G2" s="456"/>
      <c r="H2" s="456"/>
      <c r="I2" s="456"/>
    </row>
    <row r="3" spans="1:9" s="54" customFormat="1" ht="24">
      <c r="A3" s="456" t="s">
        <v>254</v>
      </c>
      <c r="B3" s="456"/>
      <c r="C3" s="456"/>
      <c r="D3" s="456"/>
      <c r="E3" s="456"/>
      <c r="F3" s="456"/>
      <c r="G3" s="456"/>
      <c r="H3" s="456"/>
      <c r="I3" s="456"/>
    </row>
    <row r="4" spans="1:9" s="109" customFormat="1" ht="24">
      <c r="A4" s="108"/>
      <c r="B4" s="459"/>
      <c r="C4" s="459"/>
      <c r="D4" s="459"/>
      <c r="E4" s="459"/>
      <c r="F4" s="459"/>
      <c r="G4" s="459"/>
      <c r="H4" s="459"/>
      <c r="I4" s="459"/>
    </row>
    <row r="5" spans="1:9" s="127" customFormat="1" ht="23.25" customHeight="1">
      <c r="A5" s="181" t="s">
        <v>112</v>
      </c>
      <c r="B5" s="457" t="s">
        <v>30</v>
      </c>
      <c r="C5" s="458"/>
      <c r="D5" s="427" t="s">
        <v>53</v>
      </c>
      <c r="E5" s="427"/>
      <c r="F5" s="457" t="s">
        <v>54</v>
      </c>
      <c r="G5" s="458"/>
      <c r="H5" s="457" t="s">
        <v>55</v>
      </c>
      <c r="I5" s="458"/>
    </row>
    <row r="6" spans="1:9" s="127" customFormat="1" ht="23.25" customHeight="1">
      <c r="A6" s="128" t="s">
        <v>46</v>
      </c>
      <c r="B6" s="129">
        <v>9411</v>
      </c>
      <c r="C6" s="132">
        <v>78</v>
      </c>
      <c r="D6" s="129">
        <v>474</v>
      </c>
      <c r="E6" s="132">
        <v>83</v>
      </c>
      <c r="F6" s="129">
        <v>9411</v>
      </c>
      <c r="G6" s="132">
        <v>78</v>
      </c>
      <c r="H6" s="129">
        <v>474</v>
      </c>
      <c r="I6" s="132">
        <v>83</v>
      </c>
    </row>
    <row r="7" spans="1:9" s="127" customFormat="1" ht="23.25" customHeight="1">
      <c r="A7" s="128" t="s">
        <v>47</v>
      </c>
      <c r="B7" s="129">
        <v>300619</v>
      </c>
      <c r="C7" s="171" t="s">
        <v>13</v>
      </c>
      <c r="D7" s="129"/>
      <c r="E7" s="133"/>
      <c r="F7" s="129">
        <v>43100</v>
      </c>
      <c r="G7" s="171" t="s">
        <v>13</v>
      </c>
      <c r="H7" s="129">
        <v>257519</v>
      </c>
      <c r="I7" s="171" t="s">
        <v>13</v>
      </c>
    </row>
    <row r="8" spans="1:9" s="127" customFormat="1" ht="23.25" customHeight="1">
      <c r="A8" s="128" t="s">
        <v>48</v>
      </c>
      <c r="B8" s="129">
        <v>6339</v>
      </c>
      <c r="C8" s="171" t="s">
        <v>255</v>
      </c>
      <c r="D8" s="129"/>
      <c r="E8" s="171"/>
      <c r="F8" s="289">
        <v>1697</v>
      </c>
      <c r="G8" s="333">
        <v>26</v>
      </c>
      <c r="H8" s="129">
        <v>4641</v>
      </c>
      <c r="I8" s="133">
        <v>79</v>
      </c>
    </row>
    <row r="9" spans="1:9" s="127" customFormat="1" ht="23.25" customHeight="1">
      <c r="A9" s="128" t="s">
        <v>49</v>
      </c>
      <c r="B9" s="129">
        <v>28858</v>
      </c>
      <c r="C9" s="171" t="s">
        <v>256</v>
      </c>
      <c r="D9" s="129"/>
      <c r="E9" s="133"/>
      <c r="F9" s="290"/>
      <c r="G9" s="171"/>
      <c r="H9" s="129">
        <v>28858</v>
      </c>
      <c r="I9" s="171">
        <v>6</v>
      </c>
    </row>
    <row r="10" spans="1:9" s="127" customFormat="1" ht="23.25" customHeight="1">
      <c r="A10" s="128" t="s">
        <v>50</v>
      </c>
      <c r="B10" s="129">
        <v>61906</v>
      </c>
      <c r="C10" s="171" t="s">
        <v>235</v>
      </c>
      <c r="D10" s="129"/>
      <c r="E10" s="133"/>
      <c r="F10" s="288"/>
      <c r="G10" s="171"/>
      <c r="H10" s="129">
        <v>61906</v>
      </c>
      <c r="I10" s="171">
        <v>9</v>
      </c>
    </row>
    <row r="11" spans="1:9" s="127" customFormat="1" ht="23.25" customHeight="1">
      <c r="A11" s="128" t="s">
        <v>51</v>
      </c>
      <c r="B11" s="129">
        <v>48750</v>
      </c>
      <c r="C11" s="171" t="s">
        <v>13</v>
      </c>
      <c r="D11" s="334"/>
      <c r="E11" s="171"/>
      <c r="F11" s="290"/>
      <c r="G11" s="171"/>
      <c r="H11" s="129">
        <v>48750</v>
      </c>
      <c r="I11" s="171" t="s">
        <v>13</v>
      </c>
    </row>
    <row r="12" spans="1:9" s="127" customFormat="1" ht="23.25" customHeight="1">
      <c r="A12" s="131" t="s">
        <v>155</v>
      </c>
      <c r="B12" s="129">
        <v>120000</v>
      </c>
      <c r="C12" s="171" t="s">
        <v>13</v>
      </c>
      <c r="D12" s="289"/>
      <c r="E12" s="171"/>
      <c r="F12" s="290"/>
      <c r="G12" s="171"/>
      <c r="H12" s="129">
        <v>120000</v>
      </c>
      <c r="I12" s="171" t="s">
        <v>13</v>
      </c>
    </row>
    <row r="13" spans="1:9" s="127" customFormat="1" ht="23.25" customHeight="1" thickBot="1">
      <c r="A13" s="130"/>
      <c r="B13" s="414">
        <v>575883</v>
      </c>
      <c r="C13" s="415">
        <v>98</v>
      </c>
      <c r="D13" s="416">
        <v>474</v>
      </c>
      <c r="E13" s="417">
        <v>83</v>
      </c>
      <c r="F13" s="416">
        <v>54209</v>
      </c>
      <c r="G13" s="417">
        <v>4</v>
      </c>
      <c r="H13" s="416">
        <v>522149</v>
      </c>
      <c r="I13" s="415">
        <v>77</v>
      </c>
    </row>
    <row r="14" s="109" customFormat="1" ht="23.25" customHeight="1" thickTop="1">
      <c r="A14" s="110"/>
    </row>
    <row r="15" s="109" customFormat="1" ht="23.25" customHeight="1"/>
    <row r="16" s="109" customFormat="1" ht="23.25" customHeight="1"/>
    <row r="17" s="109" customFormat="1" ht="23.25" customHeight="1"/>
    <row r="18" s="109" customFormat="1" ht="23.25" customHeight="1"/>
    <row r="19" s="109" customFormat="1" ht="23.25" customHeight="1"/>
    <row r="20" s="109" customFormat="1" ht="23.25" customHeight="1"/>
    <row r="21" s="109" customFormat="1" ht="23.25" customHeight="1"/>
    <row r="22" s="109" customFormat="1" ht="23.25" customHeight="1"/>
    <row r="23" s="109" customFormat="1" ht="23.25" customHeight="1"/>
    <row r="24" s="109" customFormat="1" ht="23.25" customHeight="1"/>
    <row r="25" s="109" customFormat="1" ht="23.25" customHeight="1"/>
    <row r="26" s="109" customFormat="1" ht="23.25" customHeight="1"/>
    <row r="27" s="109" customFormat="1" ht="23.25" customHeight="1"/>
    <row r="28" s="109" customFormat="1" ht="23.25" customHeight="1"/>
    <row r="29" s="109" customFormat="1" ht="23.25" customHeight="1"/>
    <row r="30" s="109" customFormat="1" ht="23.25" customHeight="1"/>
    <row r="31" s="109" customFormat="1" ht="24"/>
    <row r="32" s="109" customFormat="1" ht="24"/>
    <row r="33" s="109" customFormat="1" ht="24"/>
    <row r="34" s="109" customFormat="1" ht="24"/>
    <row r="35" s="109" customFormat="1" ht="24"/>
    <row r="36" s="109" customFormat="1" ht="24"/>
    <row r="37" s="109" customFormat="1" ht="24"/>
    <row r="38" s="109" customFormat="1" ht="24"/>
    <row r="39" s="109" customFormat="1" ht="24"/>
    <row r="40" s="109" customFormat="1" ht="24"/>
    <row r="41" s="109" customFormat="1" ht="24"/>
    <row r="42" s="109" customFormat="1" ht="24"/>
    <row r="43" s="4" customFormat="1" ht="12.75">
      <c r="I43" s="355"/>
    </row>
    <row r="44" s="4" customFormat="1" ht="12.75">
      <c r="I44" s="355"/>
    </row>
    <row r="45" s="4" customFormat="1" ht="12.75">
      <c r="I45" s="355"/>
    </row>
    <row r="46" s="4" customFormat="1" ht="12.75">
      <c r="I46" s="355"/>
    </row>
    <row r="47" s="4" customFormat="1" ht="12.75">
      <c r="I47" s="355"/>
    </row>
    <row r="48" s="4" customFormat="1" ht="12.75">
      <c r="I48" s="355"/>
    </row>
    <row r="49" s="4" customFormat="1" ht="12.75">
      <c r="I49" s="355"/>
    </row>
    <row r="50" s="4" customFormat="1" ht="12.75">
      <c r="I50" s="355"/>
    </row>
    <row r="51" s="4" customFormat="1" ht="12.75">
      <c r="I51" s="355"/>
    </row>
    <row r="52" s="4" customFormat="1" ht="12.75">
      <c r="I52" s="355"/>
    </row>
    <row r="53" s="4" customFormat="1" ht="12.75">
      <c r="I53" s="355"/>
    </row>
    <row r="54" s="4" customFormat="1" ht="12.75">
      <c r="I54" s="355"/>
    </row>
    <row r="55" s="4" customFormat="1" ht="12.75">
      <c r="I55" s="355"/>
    </row>
    <row r="56" s="4" customFormat="1" ht="12.75">
      <c r="I56" s="355"/>
    </row>
    <row r="57" s="4" customFormat="1" ht="12.75">
      <c r="I57" s="355"/>
    </row>
    <row r="58" s="4" customFormat="1" ht="12.75">
      <c r="I58" s="355"/>
    </row>
    <row r="59" s="4" customFormat="1" ht="12.75">
      <c r="I59" s="355"/>
    </row>
    <row r="60" s="4" customFormat="1" ht="12.75">
      <c r="I60" s="355"/>
    </row>
    <row r="61" s="4" customFormat="1" ht="12.75">
      <c r="I61" s="355"/>
    </row>
    <row r="62" s="4" customFormat="1" ht="12.75">
      <c r="I62" s="355"/>
    </row>
    <row r="63" s="4" customFormat="1" ht="12.75">
      <c r="I63" s="355"/>
    </row>
    <row r="64" s="4" customFormat="1" ht="12.75">
      <c r="I64" s="355"/>
    </row>
    <row r="65" s="4" customFormat="1" ht="12.75">
      <c r="I65" s="355"/>
    </row>
    <row r="66" s="4" customFormat="1" ht="12.75">
      <c r="I66" s="355"/>
    </row>
    <row r="67" s="4" customFormat="1" ht="12.75">
      <c r="I67" s="355"/>
    </row>
    <row r="68" s="4" customFormat="1" ht="12.75">
      <c r="I68" s="355"/>
    </row>
    <row r="69" s="4" customFormat="1" ht="12.75">
      <c r="I69" s="355"/>
    </row>
    <row r="70" s="4" customFormat="1" ht="12.75">
      <c r="I70" s="355"/>
    </row>
    <row r="71" s="4" customFormat="1" ht="12.75">
      <c r="I71" s="355"/>
    </row>
    <row r="72" s="4" customFormat="1" ht="12.75">
      <c r="I72" s="355"/>
    </row>
    <row r="73" s="4" customFormat="1" ht="12.75">
      <c r="I73" s="355"/>
    </row>
    <row r="74" s="4" customFormat="1" ht="12.75">
      <c r="I74" s="355"/>
    </row>
    <row r="75" s="4" customFormat="1" ht="12.75">
      <c r="I75" s="355"/>
    </row>
    <row r="76" s="4" customFormat="1" ht="12.75">
      <c r="I76" s="355"/>
    </row>
    <row r="77" s="4" customFormat="1" ht="12.75">
      <c r="I77" s="355"/>
    </row>
    <row r="78" s="4" customFormat="1" ht="12.75">
      <c r="I78" s="355"/>
    </row>
    <row r="79" s="4" customFormat="1" ht="12.75">
      <c r="I79" s="355"/>
    </row>
    <row r="80" s="4" customFormat="1" ht="12.75">
      <c r="I80" s="355"/>
    </row>
    <row r="81" s="4" customFormat="1" ht="12.75">
      <c r="I81" s="355"/>
    </row>
    <row r="82" s="4" customFormat="1" ht="12.75">
      <c r="I82" s="355"/>
    </row>
    <row r="83" s="4" customFormat="1" ht="12.75">
      <c r="I83" s="355"/>
    </row>
    <row r="84" s="4" customFormat="1" ht="12.75">
      <c r="I84" s="355"/>
    </row>
    <row r="85" s="4" customFormat="1" ht="12.75">
      <c r="I85" s="355"/>
    </row>
    <row r="86" s="4" customFormat="1" ht="12.75">
      <c r="I86" s="355"/>
    </row>
    <row r="87" s="4" customFormat="1" ht="12.75">
      <c r="I87" s="355"/>
    </row>
    <row r="88" s="4" customFormat="1" ht="12.75">
      <c r="I88" s="355"/>
    </row>
    <row r="89" s="4" customFormat="1" ht="12.75">
      <c r="I89" s="355"/>
    </row>
    <row r="90" s="4" customFormat="1" ht="12.75">
      <c r="I90" s="355"/>
    </row>
    <row r="91" s="4" customFormat="1" ht="12.75">
      <c r="I91" s="355"/>
    </row>
    <row r="92" s="4" customFormat="1" ht="12.75">
      <c r="I92" s="355"/>
    </row>
    <row r="93" s="4" customFormat="1" ht="12.75">
      <c r="I93" s="355"/>
    </row>
    <row r="94" s="4" customFormat="1" ht="12.75">
      <c r="I94" s="355"/>
    </row>
    <row r="95" s="4" customFormat="1" ht="12.75">
      <c r="I95" s="355"/>
    </row>
    <row r="96" s="4" customFormat="1" ht="12.75">
      <c r="I96" s="355"/>
    </row>
    <row r="97" s="4" customFormat="1" ht="12.75">
      <c r="I97" s="355"/>
    </row>
    <row r="98" s="4" customFormat="1" ht="12.75">
      <c r="I98" s="355"/>
    </row>
    <row r="99" s="4" customFormat="1" ht="12.75">
      <c r="I99" s="355"/>
    </row>
    <row r="100" s="4" customFormat="1" ht="12.75">
      <c r="I100" s="355"/>
    </row>
    <row r="101" s="4" customFormat="1" ht="12.75">
      <c r="I101" s="355"/>
    </row>
    <row r="102" s="4" customFormat="1" ht="12.75">
      <c r="I102" s="355"/>
    </row>
    <row r="103" s="4" customFormat="1" ht="12.75">
      <c r="I103" s="355"/>
    </row>
    <row r="104" s="4" customFormat="1" ht="12.75">
      <c r="I104" s="355"/>
    </row>
    <row r="105" s="4" customFormat="1" ht="12.75">
      <c r="I105" s="355"/>
    </row>
    <row r="106" s="4" customFormat="1" ht="12.75">
      <c r="I106" s="355"/>
    </row>
    <row r="107" s="4" customFormat="1" ht="12.75">
      <c r="I107" s="355"/>
    </row>
    <row r="108" s="4" customFormat="1" ht="12.75">
      <c r="I108" s="355"/>
    </row>
    <row r="109" s="4" customFormat="1" ht="12.75">
      <c r="I109" s="355"/>
    </row>
    <row r="110" s="4" customFormat="1" ht="12.75">
      <c r="I110" s="355"/>
    </row>
    <row r="111" s="4" customFormat="1" ht="12.75">
      <c r="I111" s="355"/>
    </row>
    <row r="112" s="4" customFormat="1" ht="12.75">
      <c r="I112" s="355"/>
    </row>
    <row r="113" s="4" customFormat="1" ht="12.75">
      <c r="I113" s="355"/>
    </row>
  </sheetData>
  <sheetProtection/>
  <mergeCells count="11">
    <mergeCell ref="A1:I1"/>
    <mergeCell ref="A2:I2"/>
    <mergeCell ref="A3:I3"/>
    <mergeCell ref="B4:C4"/>
    <mergeCell ref="F4:G4"/>
    <mergeCell ref="H4:I4"/>
    <mergeCell ref="H5:I5"/>
    <mergeCell ref="B5:C5"/>
    <mergeCell ref="D4:E4"/>
    <mergeCell ref="D5:E5"/>
    <mergeCell ref="F5:G5"/>
  </mergeCells>
  <printOptions/>
  <pageMargins left="0.61" right="0.14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92"/>
  <sheetViews>
    <sheetView zoomScalePageLayoutView="0" workbookViewId="0" topLeftCell="A16">
      <selection activeCell="E81" sqref="E81:G81"/>
    </sheetView>
  </sheetViews>
  <sheetFormatPr defaultColWidth="9.140625" defaultRowHeight="12.75"/>
  <cols>
    <col min="1" max="1" width="9.421875" style="0" customWidth="1"/>
    <col min="2" max="2" width="11.421875" style="0" customWidth="1"/>
    <col min="3" max="3" width="6.8515625" style="0" customWidth="1"/>
    <col min="4" max="4" width="14.28125" style="0" customWidth="1"/>
    <col min="5" max="5" width="15.7109375" style="0" customWidth="1"/>
    <col min="6" max="6" width="12.57421875" style="0" customWidth="1"/>
    <col min="7" max="7" width="19.140625" style="0" customWidth="1"/>
    <col min="9" max="9" width="9.7109375" style="0" bestFit="1" customWidth="1"/>
  </cols>
  <sheetData>
    <row r="1" spans="1:7" ht="21.75">
      <c r="A1" s="234"/>
      <c r="B1" s="235"/>
      <c r="C1" s="235"/>
      <c r="D1" s="235"/>
      <c r="E1" s="138"/>
      <c r="F1" s="139" t="s">
        <v>75</v>
      </c>
      <c r="G1" s="138"/>
    </row>
    <row r="2" spans="1:7" ht="21.75">
      <c r="A2" s="426" t="s">
        <v>76</v>
      </c>
      <c r="B2" s="406"/>
      <c r="C2" s="406"/>
      <c r="D2" s="406"/>
      <c r="E2" s="407"/>
      <c r="F2" s="140" t="s">
        <v>77</v>
      </c>
      <c r="G2" s="141" t="s">
        <v>79</v>
      </c>
    </row>
    <row r="3" spans="1:7" ht="21.75">
      <c r="A3" s="426" t="s">
        <v>78</v>
      </c>
      <c r="B3" s="406"/>
      <c r="C3" s="406"/>
      <c r="D3" s="406"/>
      <c r="E3" s="407"/>
      <c r="F3" s="140"/>
      <c r="G3" s="145"/>
    </row>
    <row r="4" spans="1:7" ht="21.75">
      <c r="A4" s="146" t="s">
        <v>203</v>
      </c>
      <c r="B4" s="147"/>
      <c r="C4" s="147"/>
      <c r="D4" s="180" t="s">
        <v>231</v>
      </c>
      <c r="E4" s="147"/>
      <c r="F4" s="234"/>
      <c r="G4" s="149">
        <v>10772418.2</v>
      </c>
    </row>
    <row r="5" spans="1:7" ht="21.75">
      <c r="A5" s="148" t="s">
        <v>82</v>
      </c>
      <c r="B5" s="142"/>
      <c r="C5" s="142"/>
      <c r="D5" s="142"/>
      <c r="E5" s="141"/>
      <c r="F5" s="140"/>
      <c r="G5" s="149"/>
    </row>
    <row r="6" spans="1:7" ht="21.75">
      <c r="A6" s="421" t="s">
        <v>83</v>
      </c>
      <c r="B6" s="424"/>
      <c r="C6" s="422" t="s">
        <v>84</v>
      </c>
      <c r="D6" s="424"/>
      <c r="E6" s="151" t="s">
        <v>85</v>
      </c>
      <c r="F6" s="140"/>
      <c r="G6" s="152"/>
    </row>
    <row r="7" spans="1:7" ht="21.75">
      <c r="A7" s="423" t="s">
        <v>86</v>
      </c>
      <c r="B7" s="424"/>
      <c r="C7" s="424" t="s">
        <v>87</v>
      </c>
      <c r="D7" s="424"/>
      <c r="E7" s="152" t="s">
        <v>88</v>
      </c>
      <c r="F7" s="140"/>
      <c r="G7" s="152"/>
    </row>
    <row r="8" spans="1:7" ht="21.75">
      <c r="A8" s="423" t="s">
        <v>89</v>
      </c>
      <c r="B8" s="424"/>
      <c r="C8" s="424" t="s">
        <v>87</v>
      </c>
      <c r="D8" s="424"/>
      <c r="E8" s="152" t="s">
        <v>88</v>
      </c>
      <c r="F8" s="140"/>
      <c r="G8" s="152"/>
    </row>
    <row r="9" spans="1:7" ht="23.25" customHeight="1">
      <c r="A9" s="148" t="s">
        <v>90</v>
      </c>
      <c r="B9" s="142"/>
      <c r="C9" s="142"/>
      <c r="D9" s="142"/>
      <c r="E9" s="141"/>
      <c r="F9" s="140"/>
      <c r="G9" s="152"/>
    </row>
    <row r="10" spans="1:7" ht="21.75">
      <c r="A10" s="428" t="s">
        <v>91</v>
      </c>
      <c r="B10" s="420"/>
      <c r="C10" s="420"/>
      <c r="D10" s="153" t="s">
        <v>92</v>
      </c>
      <c r="E10" s="154" t="s">
        <v>85</v>
      </c>
      <c r="F10" s="140"/>
      <c r="G10" s="155"/>
    </row>
    <row r="11" spans="1:7" s="233" customFormat="1" ht="17.25" customHeight="1">
      <c r="A11" s="156">
        <v>1</v>
      </c>
      <c r="B11" s="150" t="s">
        <v>204</v>
      </c>
      <c r="C11" s="150">
        <v>2554</v>
      </c>
      <c r="D11" s="159">
        <v>117218</v>
      </c>
      <c r="E11" s="158">
        <v>1000</v>
      </c>
      <c r="F11" s="150"/>
      <c r="G11" s="232"/>
    </row>
    <row r="12" spans="1:7" s="233" customFormat="1" ht="17.25" customHeight="1">
      <c r="A12" s="156">
        <v>14</v>
      </c>
      <c r="B12" s="150" t="s">
        <v>209</v>
      </c>
      <c r="C12" s="150">
        <v>2554</v>
      </c>
      <c r="D12" s="159">
        <v>122477</v>
      </c>
      <c r="E12" s="158">
        <v>525</v>
      </c>
      <c r="F12" s="150"/>
      <c r="G12" s="232"/>
    </row>
    <row r="13" spans="1:7" s="233" customFormat="1" ht="17.25" customHeight="1">
      <c r="A13" s="156">
        <v>14</v>
      </c>
      <c r="B13" s="150" t="s">
        <v>209</v>
      </c>
      <c r="C13" s="150">
        <v>2554</v>
      </c>
      <c r="D13" s="159">
        <v>122478</v>
      </c>
      <c r="E13" s="158">
        <v>120298</v>
      </c>
      <c r="F13" s="150"/>
      <c r="G13" s="232"/>
    </row>
    <row r="14" spans="1:7" s="233" customFormat="1" ht="17.25" customHeight="1">
      <c r="A14" s="156">
        <v>31</v>
      </c>
      <c r="B14" s="150" t="s">
        <v>209</v>
      </c>
      <c r="C14" s="150">
        <v>2554</v>
      </c>
      <c r="D14" s="159">
        <v>122487</v>
      </c>
      <c r="E14" s="158">
        <v>60966</v>
      </c>
      <c r="F14" s="231"/>
      <c r="G14" s="232"/>
    </row>
    <row r="15" spans="1:7" s="233" customFormat="1" ht="17.25" customHeight="1">
      <c r="A15" s="156">
        <v>31</v>
      </c>
      <c r="B15" s="150" t="s">
        <v>209</v>
      </c>
      <c r="C15" s="150">
        <v>2554</v>
      </c>
      <c r="D15" s="159">
        <v>122488</v>
      </c>
      <c r="E15" s="158">
        <v>23002.99</v>
      </c>
      <c r="F15" s="231"/>
      <c r="G15" s="232"/>
    </row>
    <row r="16" spans="1:7" s="233" customFormat="1" ht="17.25" customHeight="1">
      <c r="A16" s="156">
        <v>31</v>
      </c>
      <c r="B16" s="150" t="s">
        <v>209</v>
      </c>
      <c r="C16" s="150">
        <v>2554</v>
      </c>
      <c r="D16" s="159">
        <v>122489</v>
      </c>
      <c r="E16" s="158">
        <v>990</v>
      </c>
      <c r="F16" s="231"/>
      <c r="G16" s="232"/>
    </row>
    <row r="17" spans="1:7" s="233" customFormat="1" ht="17.25" customHeight="1">
      <c r="A17" s="156">
        <v>31</v>
      </c>
      <c r="B17" s="150" t="s">
        <v>209</v>
      </c>
      <c r="C17" s="150">
        <v>2554</v>
      </c>
      <c r="D17" s="159">
        <v>122490</v>
      </c>
      <c r="E17" s="158">
        <v>2000</v>
      </c>
      <c r="F17" s="231"/>
      <c r="G17" s="232"/>
    </row>
    <row r="18" spans="1:7" s="233" customFormat="1" ht="17.25" customHeight="1">
      <c r="A18" s="156">
        <v>31</v>
      </c>
      <c r="B18" s="150" t="s">
        <v>209</v>
      </c>
      <c r="C18" s="150">
        <v>2554</v>
      </c>
      <c r="D18" s="159">
        <v>122491</v>
      </c>
      <c r="E18" s="158">
        <v>404</v>
      </c>
      <c r="F18" s="231"/>
      <c r="G18" s="232"/>
    </row>
    <row r="19" spans="1:7" s="233" customFormat="1" ht="17.25" customHeight="1">
      <c r="A19" s="156">
        <v>31</v>
      </c>
      <c r="B19" s="150" t="s">
        <v>209</v>
      </c>
      <c r="C19" s="150">
        <v>2554</v>
      </c>
      <c r="D19" s="159">
        <v>122492</v>
      </c>
      <c r="E19" s="158">
        <v>40541</v>
      </c>
      <c r="F19" s="231"/>
      <c r="G19" s="232"/>
    </row>
    <row r="20" spans="1:7" s="233" customFormat="1" ht="17.25" customHeight="1">
      <c r="A20" s="156">
        <v>31</v>
      </c>
      <c r="B20" s="150" t="s">
        <v>209</v>
      </c>
      <c r="C20" s="150">
        <v>2554</v>
      </c>
      <c r="D20" s="159">
        <v>122493</v>
      </c>
      <c r="E20" s="158">
        <v>3850</v>
      </c>
      <c r="F20" s="231"/>
      <c r="G20" s="232"/>
    </row>
    <row r="21" spans="1:7" s="233" customFormat="1" ht="17.25" customHeight="1">
      <c r="A21" s="156">
        <v>31</v>
      </c>
      <c r="B21" s="150" t="s">
        <v>209</v>
      </c>
      <c r="C21" s="150">
        <v>2554</v>
      </c>
      <c r="D21" s="159">
        <v>122494</v>
      </c>
      <c r="E21" s="158">
        <v>3850</v>
      </c>
      <c r="F21" s="231"/>
      <c r="G21" s="232"/>
    </row>
    <row r="22" spans="1:7" s="233" customFormat="1" ht="17.25" customHeight="1">
      <c r="A22" s="156">
        <v>31</v>
      </c>
      <c r="B22" s="150" t="s">
        <v>209</v>
      </c>
      <c r="C22" s="150">
        <v>2554</v>
      </c>
      <c r="D22" s="159">
        <v>122495</v>
      </c>
      <c r="E22" s="158">
        <v>3000</v>
      </c>
      <c r="F22" s="231"/>
      <c r="G22" s="232"/>
    </row>
    <row r="23" spans="1:7" s="233" customFormat="1" ht="17.25" customHeight="1">
      <c r="A23" s="156">
        <v>31</v>
      </c>
      <c r="B23" s="150" t="s">
        <v>209</v>
      </c>
      <c r="C23" s="150">
        <v>2554</v>
      </c>
      <c r="D23" s="159">
        <v>122496</v>
      </c>
      <c r="E23" s="158">
        <v>2326.5</v>
      </c>
      <c r="F23" s="231"/>
      <c r="G23" s="232"/>
    </row>
    <row r="24" spans="1:7" s="233" customFormat="1" ht="17.25" customHeight="1">
      <c r="A24" s="156">
        <v>31</v>
      </c>
      <c r="B24" s="150" t="s">
        <v>209</v>
      </c>
      <c r="C24" s="150">
        <v>2554</v>
      </c>
      <c r="D24" s="159">
        <v>122497</v>
      </c>
      <c r="E24" s="158">
        <v>11154.77</v>
      </c>
      <c r="F24" s="231"/>
      <c r="G24" s="232"/>
    </row>
    <row r="25" spans="1:7" s="233" customFormat="1" ht="17.25" customHeight="1">
      <c r="A25" s="156">
        <v>31</v>
      </c>
      <c r="B25" s="150" t="s">
        <v>209</v>
      </c>
      <c r="C25" s="150">
        <v>2554</v>
      </c>
      <c r="D25" s="159">
        <v>122498</v>
      </c>
      <c r="E25" s="158">
        <v>9708.41</v>
      </c>
      <c r="F25" s="231"/>
      <c r="G25" s="232"/>
    </row>
    <row r="26" spans="1:7" s="233" customFormat="1" ht="17.25" customHeight="1">
      <c r="A26" s="156"/>
      <c r="B26" s="150"/>
      <c r="C26" s="150"/>
      <c r="D26" s="159"/>
      <c r="E26" s="158"/>
      <c r="F26" s="231"/>
      <c r="G26" s="232"/>
    </row>
    <row r="27" spans="1:7" s="233" customFormat="1" ht="17.25" customHeight="1">
      <c r="A27" s="156"/>
      <c r="B27" s="150"/>
      <c r="C27" s="150"/>
      <c r="D27" s="159"/>
      <c r="E27" s="158"/>
      <c r="F27" s="231"/>
      <c r="G27" s="232"/>
    </row>
    <row r="28" spans="1:7" s="233" customFormat="1" ht="17.25" customHeight="1">
      <c r="A28" s="156"/>
      <c r="B28" s="150"/>
      <c r="C28" s="150"/>
      <c r="D28" s="159"/>
      <c r="E28" s="158"/>
      <c r="F28" s="231"/>
      <c r="G28" s="232"/>
    </row>
    <row r="29" spans="1:7" s="233" customFormat="1" ht="17.25" customHeight="1">
      <c r="A29" s="156"/>
      <c r="B29" s="150"/>
      <c r="C29" s="150"/>
      <c r="D29" s="159"/>
      <c r="E29" s="158"/>
      <c r="F29" s="231"/>
      <c r="G29" s="232"/>
    </row>
    <row r="30" spans="1:7" s="233" customFormat="1" ht="17.25" customHeight="1">
      <c r="A30" s="156"/>
      <c r="B30" s="150"/>
      <c r="C30" s="150"/>
      <c r="D30" s="159"/>
      <c r="E30" s="158"/>
      <c r="F30" s="231"/>
      <c r="G30" s="232"/>
    </row>
    <row r="31" spans="1:7" s="233" customFormat="1" ht="17.25" customHeight="1">
      <c r="A31" s="156"/>
      <c r="B31" s="150"/>
      <c r="C31" s="150"/>
      <c r="D31" s="159"/>
      <c r="E31" s="158"/>
      <c r="F31" s="231"/>
      <c r="G31" s="232"/>
    </row>
    <row r="32" spans="1:7" ht="15" customHeight="1">
      <c r="A32" s="156"/>
      <c r="B32" s="150"/>
      <c r="C32" s="150"/>
      <c r="D32" s="159"/>
      <c r="E32" s="158"/>
      <c r="F32" s="140"/>
      <c r="G32" s="152"/>
    </row>
    <row r="33" spans="1:7" ht="15" customHeight="1">
      <c r="A33" s="156"/>
      <c r="B33" s="150"/>
      <c r="C33" s="150"/>
      <c r="D33" s="159"/>
      <c r="E33" s="158"/>
      <c r="F33" s="140"/>
      <c r="G33" s="152"/>
    </row>
    <row r="34" spans="1:7" ht="15" customHeight="1">
      <c r="A34" s="156"/>
      <c r="B34" s="150"/>
      <c r="C34" s="150"/>
      <c r="D34" s="159"/>
      <c r="E34" s="158"/>
      <c r="F34" s="140"/>
      <c r="G34" s="152"/>
    </row>
    <row r="35" spans="1:7" ht="15" customHeight="1">
      <c r="A35" s="156"/>
      <c r="B35" s="150"/>
      <c r="C35" s="150"/>
      <c r="D35" s="159"/>
      <c r="E35" s="322"/>
      <c r="F35" s="140"/>
      <c r="G35" s="152"/>
    </row>
    <row r="36" spans="1:7" ht="20.25" customHeight="1">
      <c r="A36" s="148" t="s">
        <v>93</v>
      </c>
      <c r="B36" s="142"/>
      <c r="C36" s="142"/>
      <c r="D36" s="142"/>
      <c r="E36" s="323"/>
      <c r="F36" s="140"/>
      <c r="G36" s="271" t="s">
        <v>210</v>
      </c>
    </row>
    <row r="37" spans="1:7" ht="18.75" customHeight="1">
      <c r="A37" s="421" t="s">
        <v>94</v>
      </c>
      <c r="B37" s="422"/>
      <c r="C37" s="142"/>
      <c r="D37" s="142"/>
      <c r="E37" s="141"/>
      <c r="F37" s="140"/>
      <c r="G37" s="152"/>
    </row>
    <row r="38" spans="1:7" ht="22.5" thickBot="1">
      <c r="A38" s="140" t="s">
        <v>116</v>
      </c>
      <c r="B38" s="142"/>
      <c r="C38" s="142"/>
      <c r="D38" s="266" t="s">
        <v>228</v>
      </c>
      <c r="E38" s="141"/>
      <c r="F38" s="140"/>
      <c r="G38" s="218">
        <v>10488801.53</v>
      </c>
    </row>
    <row r="39" spans="1:7" ht="12.75" customHeight="1" thickTop="1">
      <c r="A39" s="143"/>
      <c r="B39" s="144"/>
      <c r="C39" s="144"/>
      <c r="D39" s="144"/>
      <c r="E39" s="145"/>
      <c r="F39" s="143"/>
      <c r="G39" s="145"/>
    </row>
    <row r="40" spans="1:7" ht="21.75">
      <c r="A40" s="139" t="s">
        <v>95</v>
      </c>
      <c r="B40" s="147"/>
      <c r="C40" s="147"/>
      <c r="D40" s="138"/>
      <c r="E40" s="147" t="s">
        <v>104</v>
      </c>
      <c r="F40" s="147"/>
      <c r="G40" s="138"/>
    </row>
    <row r="41" spans="1:7" ht="34.5" customHeight="1">
      <c r="A41" s="423" t="s">
        <v>229</v>
      </c>
      <c r="B41" s="424"/>
      <c r="C41" s="424"/>
      <c r="D41" s="425"/>
      <c r="E41" s="423" t="s">
        <v>230</v>
      </c>
      <c r="F41" s="424"/>
      <c r="G41" s="425"/>
    </row>
    <row r="42" spans="1:7" ht="21.75">
      <c r="A42" s="143" t="s">
        <v>172</v>
      </c>
      <c r="B42" s="144"/>
      <c r="C42" s="144"/>
      <c r="D42" s="145"/>
      <c r="E42" s="144" t="s">
        <v>173</v>
      </c>
      <c r="F42" s="144"/>
      <c r="G42" s="145"/>
    </row>
    <row r="46" spans="1:7" ht="21.75">
      <c r="A46" s="234"/>
      <c r="B46" s="235"/>
      <c r="C46" s="235"/>
      <c r="D46" s="235"/>
      <c r="E46" s="138"/>
      <c r="F46" s="139" t="s">
        <v>75</v>
      </c>
      <c r="G46" s="138"/>
    </row>
    <row r="47" spans="1:7" ht="21.75">
      <c r="A47" s="426" t="s">
        <v>76</v>
      </c>
      <c r="B47" s="406"/>
      <c r="C47" s="406"/>
      <c r="D47" s="406"/>
      <c r="E47" s="407"/>
      <c r="F47" s="140" t="s">
        <v>77</v>
      </c>
      <c r="G47" s="141" t="s">
        <v>79</v>
      </c>
    </row>
    <row r="48" spans="1:7" ht="21.75">
      <c r="A48" s="426" t="s">
        <v>78</v>
      </c>
      <c r="B48" s="406"/>
      <c r="C48" s="406"/>
      <c r="D48" s="406"/>
      <c r="E48" s="407"/>
      <c r="F48" s="140"/>
      <c r="G48" s="145"/>
    </row>
    <row r="49" spans="1:7" ht="24">
      <c r="A49" s="146" t="s">
        <v>203</v>
      </c>
      <c r="B49" s="147"/>
      <c r="C49" s="147"/>
      <c r="D49" s="180" t="s">
        <v>227</v>
      </c>
      <c r="E49" s="147"/>
      <c r="F49" s="356" t="s">
        <v>30</v>
      </c>
      <c r="G49" s="149"/>
    </row>
    <row r="50" spans="1:7" ht="21.75">
      <c r="A50" s="148" t="s">
        <v>82</v>
      </c>
      <c r="B50" s="142"/>
      <c r="C50" s="142"/>
      <c r="D50" s="142"/>
      <c r="E50" s="141"/>
      <c r="F50" s="140"/>
      <c r="G50" s="149"/>
    </row>
    <row r="51" spans="1:7" ht="21.75">
      <c r="A51" s="421" t="s">
        <v>83</v>
      </c>
      <c r="B51" s="424"/>
      <c r="C51" s="422" t="s">
        <v>84</v>
      </c>
      <c r="D51" s="424"/>
      <c r="E51" s="151" t="s">
        <v>85</v>
      </c>
      <c r="F51" s="140"/>
      <c r="G51" s="152"/>
    </row>
    <row r="52" spans="1:7" ht="21.75">
      <c r="A52" s="423" t="s">
        <v>86</v>
      </c>
      <c r="B52" s="424"/>
      <c r="C52" s="424" t="s">
        <v>87</v>
      </c>
      <c r="D52" s="424"/>
      <c r="E52" s="152" t="s">
        <v>88</v>
      </c>
      <c r="F52" s="140"/>
      <c r="G52" s="152"/>
    </row>
    <row r="53" spans="1:7" ht="21.75">
      <c r="A53" s="423" t="s">
        <v>89</v>
      </c>
      <c r="B53" s="424"/>
      <c r="C53" s="424" t="s">
        <v>87</v>
      </c>
      <c r="D53" s="424"/>
      <c r="E53" s="152" t="s">
        <v>88</v>
      </c>
      <c r="F53" s="140"/>
      <c r="G53" s="152"/>
    </row>
    <row r="54" spans="1:7" ht="21.75">
      <c r="A54" s="148" t="s">
        <v>90</v>
      </c>
      <c r="B54" s="142"/>
      <c r="C54" s="142"/>
      <c r="D54" s="142"/>
      <c r="E54" s="141"/>
      <c r="F54" s="140"/>
      <c r="G54" s="152"/>
    </row>
    <row r="55" spans="1:7" ht="21.75">
      <c r="A55" s="428" t="s">
        <v>91</v>
      </c>
      <c r="B55" s="420"/>
      <c r="C55" s="420"/>
      <c r="D55" s="153" t="s">
        <v>92</v>
      </c>
      <c r="E55" s="154" t="s">
        <v>85</v>
      </c>
      <c r="F55" s="140"/>
      <c r="G55" s="155"/>
    </row>
    <row r="56" spans="1:7" ht="21.75">
      <c r="A56" s="156"/>
      <c r="B56" s="150"/>
      <c r="C56" s="150"/>
      <c r="D56" s="159"/>
      <c r="E56" s="158"/>
      <c r="F56" s="150"/>
      <c r="G56" s="232"/>
    </row>
    <row r="57" spans="1:7" ht="21.75">
      <c r="A57" s="156"/>
      <c r="B57" s="150"/>
      <c r="C57" s="150"/>
      <c r="D57" s="159"/>
      <c r="E57" s="158"/>
      <c r="F57" s="150"/>
      <c r="G57" s="232"/>
    </row>
    <row r="58" spans="1:7" ht="21.75">
      <c r="A58" s="156"/>
      <c r="B58" s="150"/>
      <c r="C58" s="150"/>
      <c r="D58" s="159"/>
      <c r="E58" s="158"/>
      <c r="F58" s="231"/>
      <c r="G58" s="232"/>
    </row>
    <row r="59" spans="1:7" ht="21.75">
      <c r="A59" s="156"/>
      <c r="B59" s="150"/>
      <c r="C59" s="150"/>
      <c r="D59" s="159"/>
      <c r="E59" s="158"/>
      <c r="F59" s="231"/>
      <c r="G59" s="232"/>
    </row>
    <row r="60" spans="1:7" ht="21.75">
      <c r="A60" s="156"/>
      <c r="B60" s="150"/>
      <c r="C60" s="150"/>
      <c r="D60" s="159"/>
      <c r="E60" s="158"/>
      <c r="F60" s="231"/>
      <c r="G60" s="232"/>
    </row>
    <row r="61" spans="1:7" ht="21.75">
      <c r="A61" s="156"/>
      <c r="B61" s="150"/>
      <c r="C61" s="150"/>
      <c r="D61" s="159"/>
      <c r="E61" s="158"/>
      <c r="F61" s="231"/>
      <c r="G61" s="232"/>
    </row>
    <row r="62" spans="1:7" ht="21.75">
      <c r="A62" s="156"/>
      <c r="B62" s="150"/>
      <c r="C62" s="150"/>
      <c r="D62" s="159"/>
      <c r="E62" s="158"/>
      <c r="F62" s="231"/>
      <c r="G62" s="232"/>
    </row>
    <row r="63" spans="1:7" ht="21.75">
      <c r="A63" s="156"/>
      <c r="B63" s="150"/>
      <c r="C63" s="150"/>
      <c r="D63" s="159"/>
      <c r="E63" s="158"/>
      <c r="F63" s="231"/>
      <c r="G63" s="232"/>
    </row>
    <row r="64" spans="1:7" ht="21.75">
      <c r="A64" s="156"/>
      <c r="B64" s="150"/>
      <c r="C64" s="150"/>
      <c r="D64" s="159"/>
      <c r="E64" s="158"/>
      <c r="F64" s="231"/>
      <c r="G64" s="232"/>
    </row>
    <row r="65" spans="1:7" ht="21.75">
      <c r="A65" s="156"/>
      <c r="B65" s="150"/>
      <c r="C65" s="150"/>
      <c r="D65" s="159"/>
      <c r="E65" s="158"/>
      <c r="F65" s="231"/>
      <c r="G65" s="232"/>
    </row>
    <row r="66" spans="1:7" ht="21.75">
      <c r="A66" s="156"/>
      <c r="B66" s="150"/>
      <c r="C66" s="150"/>
      <c r="D66" s="159"/>
      <c r="E66" s="158"/>
      <c r="F66" s="231"/>
      <c r="G66" s="232"/>
    </row>
    <row r="67" spans="1:7" ht="21.75">
      <c r="A67" s="156"/>
      <c r="B67" s="150"/>
      <c r="C67" s="150"/>
      <c r="D67" s="159"/>
      <c r="E67" s="158"/>
      <c r="F67" s="231"/>
      <c r="G67" s="232"/>
    </row>
    <row r="68" spans="1:7" ht="21.75">
      <c r="A68" s="156"/>
      <c r="B68" s="150"/>
      <c r="C68" s="150"/>
      <c r="D68" s="159"/>
      <c r="E68" s="158"/>
      <c r="F68" s="231"/>
      <c r="G68" s="232"/>
    </row>
    <row r="69" spans="1:7" ht="21.75">
      <c r="A69" s="156"/>
      <c r="B69" s="150"/>
      <c r="C69" s="150"/>
      <c r="D69" s="159"/>
      <c r="E69" s="158"/>
      <c r="F69" s="231"/>
      <c r="G69" s="232"/>
    </row>
    <row r="70" spans="1:7" ht="21.75">
      <c r="A70" s="156"/>
      <c r="B70" s="150"/>
      <c r="C70" s="150"/>
      <c r="D70" s="159"/>
      <c r="E70" s="158"/>
      <c r="F70" s="231"/>
      <c r="G70" s="232"/>
    </row>
    <row r="71" spans="1:7" ht="21.75">
      <c r="A71" s="156"/>
      <c r="B71" s="150"/>
      <c r="C71" s="150"/>
      <c r="D71" s="159"/>
      <c r="E71" s="158"/>
      <c r="F71" s="231"/>
      <c r="G71" s="232"/>
    </row>
    <row r="72" spans="1:7" ht="21.75">
      <c r="A72" s="156"/>
      <c r="B72" s="150"/>
      <c r="C72" s="150"/>
      <c r="D72" s="159"/>
      <c r="E72" s="158"/>
      <c r="F72" s="140"/>
      <c r="G72" s="152"/>
    </row>
    <row r="73" spans="1:7" ht="21.75">
      <c r="A73" s="156"/>
      <c r="B73" s="150"/>
      <c r="C73" s="150"/>
      <c r="D73" s="159"/>
      <c r="E73" s="158"/>
      <c r="F73" s="140"/>
      <c r="G73" s="152"/>
    </row>
    <row r="74" spans="1:7" ht="21.75">
      <c r="A74" s="156"/>
      <c r="B74" s="150"/>
      <c r="C74" s="150"/>
      <c r="D74" s="159"/>
      <c r="E74" s="158"/>
      <c r="F74" s="140"/>
      <c r="G74" s="152"/>
    </row>
    <row r="75" spans="1:7" ht="21.75">
      <c r="A75" s="156"/>
      <c r="B75" s="150"/>
      <c r="C75" s="150"/>
      <c r="D75" s="159"/>
      <c r="E75" s="322"/>
      <c r="F75" s="140"/>
      <c r="G75" s="152"/>
    </row>
    <row r="76" spans="1:7" ht="21.75">
      <c r="A76" s="148" t="s">
        <v>93</v>
      </c>
      <c r="B76" s="142"/>
      <c r="C76" s="142"/>
      <c r="D76" s="142"/>
      <c r="E76" s="323"/>
      <c r="F76" s="140"/>
      <c r="G76" s="271"/>
    </row>
    <row r="77" spans="1:7" ht="21.75">
      <c r="A77" s="421" t="s">
        <v>94</v>
      </c>
      <c r="B77" s="422"/>
      <c r="C77" s="142"/>
      <c r="D77" s="142"/>
      <c r="E77" s="141"/>
      <c r="F77" s="140"/>
      <c r="G77" s="152"/>
    </row>
    <row r="78" spans="1:7" ht="22.5" thickBot="1">
      <c r="A78" s="140" t="s">
        <v>116</v>
      </c>
      <c r="B78" s="142"/>
      <c r="C78" s="142"/>
      <c r="D78" s="266" t="s">
        <v>228</v>
      </c>
      <c r="E78" s="141"/>
      <c r="F78" s="140"/>
      <c r="G78" s="218"/>
    </row>
    <row r="79" spans="1:7" ht="22.5" thickTop="1">
      <c r="A79" s="143"/>
      <c r="B79" s="144"/>
      <c r="C79" s="144"/>
      <c r="D79" s="144"/>
      <c r="E79" s="145"/>
      <c r="F79" s="143"/>
      <c r="G79" s="145"/>
    </row>
    <row r="80" spans="1:7" ht="21.75">
      <c r="A80" s="139" t="s">
        <v>95</v>
      </c>
      <c r="B80" s="147"/>
      <c r="C80" s="147"/>
      <c r="D80" s="138"/>
      <c r="E80" s="147" t="s">
        <v>104</v>
      </c>
      <c r="F80" s="147"/>
      <c r="G80" s="138"/>
    </row>
    <row r="81" spans="1:7" ht="21.75">
      <c r="A81" s="423" t="s">
        <v>232</v>
      </c>
      <c r="B81" s="424"/>
      <c r="C81" s="424"/>
      <c r="D81" s="425"/>
      <c r="E81" s="423" t="s">
        <v>232</v>
      </c>
      <c r="F81" s="424"/>
      <c r="G81" s="425"/>
    </row>
    <row r="82" spans="1:7" ht="21.75">
      <c r="A82" s="143" t="s">
        <v>172</v>
      </c>
      <c r="B82" s="144"/>
      <c r="C82" s="144"/>
      <c r="D82" s="145"/>
      <c r="E82" s="144" t="s">
        <v>173</v>
      </c>
      <c r="F82" s="144"/>
      <c r="G82" s="145"/>
    </row>
    <row r="89" spans="1:7" ht="21.75">
      <c r="A89" s="136"/>
      <c r="B89" s="137"/>
      <c r="C89" s="137"/>
      <c r="D89" s="137"/>
      <c r="E89" s="138"/>
      <c r="F89" s="462" t="s">
        <v>75</v>
      </c>
      <c r="G89" s="463"/>
    </row>
    <row r="90" spans="1:7" ht="21.75">
      <c r="A90" s="426" t="s">
        <v>76</v>
      </c>
      <c r="B90" s="406"/>
      <c r="C90" s="406"/>
      <c r="D90" s="406"/>
      <c r="E90" s="407"/>
      <c r="F90" s="140" t="s">
        <v>77</v>
      </c>
      <c r="G90" s="141" t="s">
        <v>80</v>
      </c>
    </row>
    <row r="91" spans="1:7" ht="21.75">
      <c r="A91" s="464" t="s">
        <v>78</v>
      </c>
      <c r="B91" s="465"/>
      <c r="C91" s="465"/>
      <c r="D91" s="465"/>
      <c r="E91" s="466"/>
      <c r="F91" s="140"/>
      <c r="G91" s="141"/>
    </row>
    <row r="92" spans="1:7" ht="21.75">
      <c r="A92" s="408" t="s">
        <v>211</v>
      </c>
      <c r="B92" s="460"/>
      <c r="C92" s="460"/>
      <c r="D92" s="460"/>
      <c r="E92" s="461"/>
      <c r="F92" s="136"/>
      <c r="G92" s="227">
        <v>61298.73</v>
      </c>
    </row>
    <row r="93" spans="1:7" ht="21.75">
      <c r="A93" s="148" t="s">
        <v>82</v>
      </c>
      <c r="B93" s="142"/>
      <c r="C93" s="142"/>
      <c r="D93" s="142"/>
      <c r="E93" s="141"/>
      <c r="F93" s="140"/>
      <c r="G93" s="149"/>
    </row>
    <row r="94" spans="1:7" ht="21.75">
      <c r="A94" s="421" t="s">
        <v>83</v>
      </c>
      <c r="B94" s="422"/>
      <c r="C94" s="422" t="s">
        <v>84</v>
      </c>
      <c r="D94" s="424"/>
      <c r="E94" s="151" t="s">
        <v>85</v>
      </c>
      <c r="F94" s="140"/>
      <c r="G94" s="152"/>
    </row>
    <row r="95" spans="1:7" ht="21.75">
      <c r="A95" s="423" t="s">
        <v>86</v>
      </c>
      <c r="B95" s="424"/>
      <c r="C95" s="424" t="s">
        <v>87</v>
      </c>
      <c r="D95" s="424"/>
      <c r="E95" s="152" t="s">
        <v>88</v>
      </c>
      <c r="F95" s="140"/>
      <c r="G95" s="152"/>
    </row>
    <row r="96" spans="1:7" ht="21.75">
      <c r="A96" s="423" t="s">
        <v>89</v>
      </c>
      <c r="B96" s="424"/>
      <c r="C96" s="424" t="s">
        <v>87</v>
      </c>
      <c r="D96" s="424"/>
      <c r="E96" s="152" t="s">
        <v>88</v>
      </c>
      <c r="F96" s="140"/>
      <c r="G96" s="152"/>
    </row>
    <row r="97" spans="1:7" ht="21.75">
      <c r="A97" s="148" t="s">
        <v>90</v>
      </c>
      <c r="B97" s="142"/>
      <c r="C97" s="142"/>
      <c r="D97" s="142"/>
      <c r="E97" s="141"/>
      <c r="F97" s="140"/>
      <c r="G97" s="152"/>
    </row>
    <row r="98" spans="1:7" ht="21.75">
      <c r="A98" s="428" t="s">
        <v>91</v>
      </c>
      <c r="B98" s="420"/>
      <c r="C98" s="420"/>
      <c r="D98" s="153" t="s">
        <v>92</v>
      </c>
      <c r="E98" s="154" t="s">
        <v>85</v>
      </c>
      <c r="F98" s="140"/>
      <c r="G98" s="155"/>
    </row>
    <row r="99" spans="1:7" ht="21.75">
      <c r="A99" s="156"/>
      <c r="B99" s="150"/>
      <c r="C99" s="150"/>
      <c r="D99" s="159"/>
      <c r="E99" s="158"/>
      <c r="F99" s="140"/>
      <c r="G99" s="152"/>
    </row>
    <row r="100" spans="1:7" ht="21.75">
      <c r="A100" s="156"/>
      <c r="B100" s="150"/>
      <c r="C100" s="150"/>
      <c r="D100" s="159"/>
      <c r="E100" s="158"/>
      <c r="F100" s="140"/>
      <c r="G100" s="152"/>
    </row>
    <row r="101" spans="1:7" ht="21.75">
      <c r="A101" s="156"/>
      <c r="B101" s="150"/>
      <c r="C101" s="150"/>
      <c r="D101" s="159"/>
      <c r="E101" s="158"/>
      <c r="F101" s="140"/>
      <c r="G101" s="152"/>
    </row>
    <row r="102" spans="1:7" ht="21.75">
      <c r="A102" s="156"/>
      <c r="B102" s="150"/>
      <c r="C102" s="150"/>
      <c r="D102" s="159"/>
      <c r="E102" s="158"/>
      <c r="F102" s="140"/>
      <c r="G102" s="152"/>
    </row>
    <row r="103" spans="1:7" ht="21.75">
      <c r="A103" s="156"/>
      <c r="B103" s="150"/>
      <c r="C103" s="150"/>
      <c r="D103" s="159"/>
      <c r="E103" s="158"/>
      <c r="F103" s="140"/>
      <c r="G103" s="152"/>
    </row>
    <row r="104" spans="1:7" ht="21.75">
      <c r="A104" s="156"/>
      <c r="B104" s="150"/>
      <c r="C104" s="150"/>
      <c r="D104" s="159"/>
      <c r="E104" s="158"/>
      <c r="F104" s="140"/>
      <c r="G104" s="152"/>
    </row>
    <row r="105" spans="1:7" ht="21.75">
      <c r="A105" s="156"/>
      <c r="B105" s="150"/>
      <c r="C105" s="150"/>
      <c r="D105" s="159"/>
      <c r="E105" s="158"/>
      <c r="F105" s="140"/>
      <c r="G105" s="152"/>
    </row>
    <row r="106" spans="1:7" ht="21.75">
      <c r="A106" s="156"/>
      <c r="B106" s="150"/>
      <c r="C106" s="150"/>
      <c r="D106" s="159"/>
      <c r="E106" s="158"/>
      <c r="F106" s="140"/>
      <c r="G106" s="152"/>
    </row>
    <row r="107" spans="1:7" ht="21.75">
      <c r="A107" s="156"/>
      <c r="B107" s="150"/>
      <c r="C107" s="150"/>
      <c r="D107" s="159"/>
      <c r="E107" s="158"/>
      <c r="F107" s="140"/>
      <c r="G107" s="152"/>
    </row>
    <row r="108" spans="1:7" ht="21.75">
      <c r="A108" s="156"/>
      <c r="B108" s="157"/>
      <c r="C108" s="150"/>
      <c r="D108" s="159"/>
      <c r="E108" s="158"/>
      <c r="F108" s="140"/>
      <c r="G108" s="152"/>
    </row>
    <row r="109" spans="1:7" ht="21.75">
      <c r="A109" s="156"/>
      <c r="B109" s="157"/>
      <c r="C109" s="150"/>
      <c r="D109" s="159"/>
      <c r="E109" s="158"/>
      <c r="F109" s="140"/>
      <c r="G109" s="152"/>
    </row>
    <row r="110" spans="1:7" ht="21.75">
      <c r="A110" s="156"/>
      <c r="B110" s="157"/>
      <c r="C110" s="150"/>
      <c r="D110" s="159"/>
      <c r="E110" s="158"/>
      <c r="F110" s="140"/>
      <c r="G110" s="152"/>
    </row>
    <row r="111" spans="1:7" ht="21.75">
      <c r="A111" s="156"/>
      <c r="B111" s="157"/>
      <c r="C111" s="150"/>
      <c r="D111" s="159"/>
      <c r="E111" s="158"/>
      <c r="F111" s="140"/>
      <c r="G111" s="152"/>
    </row>
    <row r="112" spans="1:7" ht="21.75">
      <c r="A112" s="156"/>
      <c r="B112" s="157"/>
      <c r="C112" s="150"/>
      <c r="D112" s="159"/>
      <c r="E112" s="158"/>
      <c r="F112" s="140"/>
      <c r="G112" s="152"/>
    </row>
    <row r="113" spans="1:7" ht="21.75">
      <c r="A113" s="148" t="s">
        <v>93</v>
      </c>
      <c r="B113" s="142"/>
      <c r="C113" s="142"/>
      <c r="D113" s="142"/>
      <c r="E113" s="141"/>
      <c r="F113" s="140"/>
      <c r="G113" s="221" t="s">
        <v>13</v>
      </c>
    </row>
    <row r="114" spans="1:7" ht="21.75">
      <c r="A114" s="421" t="s">
        <v>94</v>
      </c>
      <c r="B114" s="422"/>
      <c r="C114" s="142"/>
      <c r="D114" s="142"/>
      <c r="E114" s="141"/>
      <c r="F114" s="140"/>
      <c r="G114" s="219"/>
    </row>
    <row r="115" spans="1:7" ht="22.5" thickBot="1">
      <c r="A115" s="467" t="s">
        <v>212</v>
      </c>
      <c r="B115" s="468"/>
      <c r="C115" s="468"/>
      <c r="D115" s="468"/>
      <c r="E115" s="469"/>
      <c r="F115" s="140"/>
      <c r="G115" s="222">
        <v>61298.73</v>
      </c>
    </row>
    <row r="116" spans="1:7" ht="22.5" thickTop="1">
      <c r="A116" s="143"/>
      <c r="B116" s="144"/>
      <c r="C116" s="144"/>
      <c r="D116" s="144"/>
      <c r="E116" s="145"/>
      <c r="F116" s="143"/>
      <c r="G116" s="145"/>
    </row>
    <row r="117" spans="1:7" ht="21.75">
      <c r="A117" s="139" t="s">
        <v>95</v>
      </c>
      <c r="B117" s="147"/>
      <c r="C117" s="147"/>
      <c r="D117" s="138"/>
      <c r="E117" s="147" t="s">
        <v>104</v>
      </c>
      <c r="F117" s="147"/>
      <c r="G117" s="138"/>
    </row>
    <row r="118" spans="1:7" ht="21.75">
      <c r="A118" s="467" t="s">
        <v>213</v>
      </c>
      <c r="B118" s="468"/>
      <c r="C118" s="468"/>
      <c r="D118" s="469"/>
      <c r="E118" s="467" t="str">
        <f>A118</f>
        <v>ลงชื่อ .................................... วันที่ 31 ตุลาคม  2554</v>
      </c>
      <c r="F118" s="468"/>
      <c r="G118" s="469"/>
    </row>
    <row r="119" spans="1:7" ht="21.75">
      <c r="A119" s="143" t="s">
        <v>174</v>
      </c>
      <c r="B119" s="144"/>
      <c r="C119" s="144"/>
      <c r="D119" s="145"/>
      <c r="E119" s="144" t="s">
        <v>96</v>
      </c>
      <c r="F119" s="144"/>
      <c r="G119" s="145"/>
    </row>
    <row r="131" spans="1:7" ht="21.75">
      <c r="A131" s="136"/>
      <c r="B131" s="137"/>
      <c r="C131" s="137"/>
      <c r="D131" s="137"/>
      <c r="E131" s="138"/>
      <c r="F131" s="220" t="s">
        <v>115</v>
      </c>
      <c r="G131" s="138"/>
    </row>
    <row r="132" spans="1:7" ht="21.75">
      <c r="A132" s="426" t="s">
        <v>76</v>
      </c>
      <c r="B132" s="406"/>
      <c r="C132" s="406"/>
      <c r="D132" s="406"/>
      <c r="E132" s="407"/>
      <c r="F132" s="140" t="s">
        <v>77</v>
      </c>
      <c r="G132" s="141" t="s">
        <v>81</v>
      </c>
    </row>
    <row r="133" spans="1:7" ht="21.75">
      <c r="A133" s="464" t="s">
        <v>78</v>
      </c>
      <c r="B133" s="465"/>
      <c r="C133" s="465"/>
      <c r="D133" s="465"/>
      <c r="E133" s="466"/>
      <c r="F133" s="140"/>
      <c r="G133" s="141"/>
    </row>
    <row r="134" spans="1:7" ht="21.75">
      <c r="A134" s="146" t="s">
        <v>197</v>
      </c>
      <c r="B134" s="147"/>
      <c r="C134" s="283"/>
      <c r="D134" s="283" t="s">
        <v>198</v>
      </c>
      <c r="E134" s="284"/>
      <c r="F134" s="136"/>
      <c r="G134" s="227">
        <v>5628907.82</v>
      </c>
    </row>
    <row r="135" spans="1:7" ht="21.75">
      <c r="A135" s="148" t="s">
        <v>82</v>
      </c>
      <c r="B135" s="142"/>
      <c r="C135" s="142"/>
      <c r="D135" s="142"/>
      <c r="E135" s="141"/>
      <c r="F135" s="140"/>
      <c r="G135" s="149"/>
    </row>
    <row r="136" spans="1:7" ht="21.75">
      <c r="A136" s="421" t="s">
        <v>83</v>
      </c>
      <c r="B136" s="422"/>
      <c r="C136" s="422" t="s">
        <v>84</v>
      </c>
      <c r="D136" s="424"/>
      <c r="E136" s="151" t="s">
        <v>85</v>
      </c>
      <c r="F136" s="140"/>
      <c r="G136" s="152"/>
    </row>
    <row r="137" spans="1:7" ht="21.75">
      <c r="A137" s="423" t="s">
        <v>86</v>
      </c>
      <c r="B137" s="424"/>
      <c r="C137" s="424" t="s">
        <v>87</v>
      </c>
      <c r="D137" s="424"/>
      <c r="E137" s="152" t="s">
        <v>88</v>
      </c>
      <c r="F137" s="140"/>
      <c r="G137" s="152"/>
    </row>
    <row r="138" spans="1:7" ht="21.75">
      <c r="A138" s="423" t="s">
        <v>89</v>
      </c>
      <c r="B138" s="424"/>
      <c r="C138" s="424" t="s">
        <v>87</v>
      </c>
      <c r="D138" s="424"/>
      <c r="E138" s="152" t="s">
        <v>88</v>
      </c>
      <c r="F138" s="140"/>
      <c r="G138" s="152"/>
    </row>
    <row r="139" spans="1:7" ht="21.75">
      <c r="A139" s="148" t="s">
        <v>90</v>
      </c>
      <c r="B139" s="142"/>
      <c r="C139" s="142"/>
      <c r="D139" s="142"/>
      <c r="E139" s="141"/>
      <c r="F139" s="140"/>
      <c r="G139" s="152"/>
    </row>
    <row r="140" spans="1:7" ht="21.75">
      <c r="A140" s="428" t="s">
        <v>91</v>
      </c>
      <c r="B140" s="420"/>
      <c r="C140" s="420"/>
      <c r="D140" s="153" t="s">
        <v>92</v>
      </c>
      <c r="E140" s="154" t="s">
        <v>85</v>
      </c>
      <c r="F140" s="140"/>
      <c r="G140" s="155"/>
    </row>
    <row r="141" spans="1:7" ht="21.75">
      <c r="A141" s="156"/>
      <c r="B141" s="150"/>
      <c r="C141" s="150"/>
      <c r="D141" s="159"/>
      <c r="E141" s="158"/>
      <c r="F141" s="140"/>
      <c r="G141" s="152"/>
    </row>
    <row r="142" spans="1:7" ht="21.75">
      <c r="A142" s="156"/>
      <c r="B142" s="150"/>
      <c r="C142" s="150"/>
      <c r="D142" s="159"/>
      <c r="E142" s="158"/>
      <c r="F142" s="140"/>
      <c r="G142" s="152"/>
    </row>
    <row r="143" spans="1:7" ht="21.75">
      <c r="A143" s="156"/>
      <c r="B143" s="150"/>
      <c r="C143" s="150"/>
      <c r="D143" s="159"/>
      <c r="E143" s="158"/>
      <c r="F143" s="140"/>
      <c r="G143" s="152"/>
    </row>
    <row r="144" spans="1:7" ht="21.75">
      <c r="A144" s="156"/>
      <c r="B144" s="150"/>
      <c r="C144" s="150"/>
      <c r="D144" s="159"/>
      <c r="E144" s="158"/>
      <c r="F144" s="140"/>
      <c r="G144" s="152"/>
    </row>
    <row r="145" spans="1:7" ht="21.75">
      <c r="A145" s="156"/>
      <c r="B145" s="150"/>
      <c r="C145" s="150"/>
      <c r="D145" s="159"/>
      <c r="E145" s="158"/>
      <c r="F145" s="140"/>
      <c r="G145" s="152"/>
    </row>
    <row r="146" spans="1:7" ht="21.75">
      <c r="A146" s="156"/>
      <c r="B146" s="150"/>
      <c r="C146" s="150"/>
      <c r="D146" s="159"/>
      <c r="E146" s="158"/>
      <c r="F146" s="140"/>
      <c r="G146" s="152"/>
    </row>
    <row r="147" spans="1:7" ht="21.75">
      <c r="A147" s="156"/>
      <c r="B147" s="150"/>
      <c r="C147" s="150"/>
      <c r="D147" s="159"/>
      <c r="E147" s="158"/>
      <c r="F147" s="140"/>
      <c r="G147" s="152"/>
    </row>
    <row r="148" spans="1:7" ht="21.75">
      <c r="A148" s="156"/>
      <c r="B148" s="150"/>
      <c r="C148" s="150"/>
      <c r="D148" s="159"/>
      <c r="E148" s="158"/>
      <c r="F148" s="140"/>
      <c r="G148" s="152"/>
    </row>
    <row r="149" spans="1:7" ht="21.75">
      <c r="A149" s="156"/>
      <c r="B149" s="150"/>
      <c r="C149" s="150"/>
      <c r="D149" s="159"/>
      <c r="E149" s="158"/>
      <c r="F149" s="140"/>
      <c r="G149" s="152"/>
    </row>
    <row r="150" spans="1:7" ht="21.75">
      <c r="A150" s="156"/>
      <c r="B150" s="157"/>
      <c r="C150" s="150"/>
      <c r="D150" s="159"/>
      <c r="E150" s="158"/>
      <c r="F150" s="140"/>
      <c r="G150" s="152"/>
    </row>
    <row r="151" spans="1:7" ht="21.75">
      <c r="A151" s="156"/>
      <c r="B151" s="157"/>
      <c r="C151" s="150"/>
      <c r="D151" s="159"/>
      <c r="E151" s="158"/>
      <c r="F151" s="140"/>
      <c r="G151" s="152"/>
    </row>
    <row r="152" spans="1:7" ht="21.75">
      <c r="A152" s="156"/>
      <c r="B152" s="157"/>
      <c r="C152" s="150"/>
      <c r="D152" s="159"/>
      <c r="E152" s="158"/>
      <c r="F152" s="140"/>
      <c r="G152" s="152"/>
    </row>
    <row r="153" spans="1:7" ht="21.75">
      <c r="A153" s="156"/>
      <c r="B153" s="157"/>
      <c r="C153" s="150"/>
      <c r="D153" s="159"/>
      <c r="E153" s="158"/>
      <c r="F153" s="140"/>
      <c r="G153" s="152"/>
    </row>
    <row r="154" spans="1:7" ht="21.75">
      <c r="A154" s="156"/>
      <c r="B154" s="157"/>
      <c r="C154" s="150"/>
      <c r="D154" s="159"/>
      <c r="E154" s="158"/>
      <c r="F154" s="140"/>
      <c r="G154" s="152"/>
    </row>
    <row r="155" spans="1:7" ht="21.75">
      <c r="A155" s="148" t="s">
        <v>93</v>
      </c>
      <c r="B155" s="142"/>
      <c r="C155" s="142"/>
      <c r="D155" s="142"/>
      <c r="E155" s="141"/>
      <c r="F155" s="140"/>
      <c r="G155" s="221" t="s">
        <v>13</v>
      </c>
    </row>
    <row r="156" spans="1:7" ht="21.75">
      <c r="A156" s="421" t="s">
        <v>94</v>
      </c>
      <c r="B156" s="422"/>
      <c r="C156" s="142"/>
      <c r="D156" s="142"/>
      <c r="E156" s="141"/>
      <c r="F156" s="140"/>
      <c r="G156" s="219"/>
    </row>
    <row r="157" spans="1:7" ht="22.5" thickBot="1">
      <c r="A157" s="140" t="s">
        <v>169</v>
      </c>
      <c r="B157" s="142"/>
      <c r="C157" s="142"/>
      <c r="D157" s="266" t="s">
        <v>199</v>
      </c>
      <c r="E157" s="141"/>
      <c r="F157" s="140"/>
      <c r="G157" s="222">
        <v>5628907.82</v>
      </c>
    </row>
    <row r="158" spans="1:7" ht="22.5" thickTop="1">
      <c r="A158" s="143"/>
      <c r="B158" s="144"/>
      <c r="C158" s="144"/>
      <c r="D158" s="144"/>
      <c r="E158" s="145"/>
      <c r="F158" s="143"/>
      <c r="G158" s="145"/>
    </row>
    <row r="159" spans="1:7" ht="21.75">
      <c r="A159" s="139" t="s">
        <v>95</v>
      </c>
      <c r="B159" s="147"/>
      <c r="C159" s="147"/>
      <c r="D159" s="138"/>
      <c r="E159" s="147" t="s">
        <v>104</v>
      </c>
      <c r="F159" s="147"/>
      <c r="G159" s="138"/>
    </row>
    <row r="160" spans="1:7" ht="21.75">
      <c r="A160" s="140" t="s">
        <v>200</v>
      </c>
      <c r="B160" s="142"/>
      <c r="C160" s="142"/>
      <c r="D160" s="267"/>
      <c r="E160" s="142" t="str">
        <f>A160</f>
        <v>ลงชื่อ .................................. วันที่ 31 มีนาคม 2554</v>
      </c>
      <c r="F160" s="142"/>
      <c r="G160" s="267"/>
    </row>
    <row r="161" spans="1:7" ht="21.75">
      <c r="A161" s="143" t="s">
        <v>175</v>
      </c>
      <c r="B161" s="144"/>
      <c r="C161" s="144"/>
      <c r="D161" s="145"/>
      <c r="E161" s="144" t="s">
        <v>96</v>
      </c>
      <c r="F161" s="144"/>
      <c r="G161" s="145"/>
    </row>
    <row r="173" spans="1:7" ht="21.75">
      <c r="A173" s="234"/>
      <c r="B173" s="235"/>
      <c r="C173" s="235"/>
      <c r="D173" s="235"/>
      <c r="E173" s="138"/>
      <c r="F173" s="139" t="s">
        <v>75</v>
      </c>
      <c r="G173" s="138"/>
    </row>
    <row r="174" spans="1:7" ht="21.75">
      <c r="A174" s="426" t="s">
        <v>76</v>
      </c>
      <c r="B174" s="406"/>
      <c r="C174" s="406"/>
      <c r="D174" s="406"/>
      <c r="E174" s="407"/>
      <c r="F174" s="140" t="s">
        <v>77</v>
      </c>
      <c r="G174" s="141" t="s">
        <v>156</v>
      </c>
    </row>
    <row r="175" spans="1:7" ht="21.75">
      <c r="A175" s="426" t="s">
        <v>78</v>
      </c>
      <c r="B175" s="406"/>
      <c r="C175" s="406"/>
      <c r="D175" s="406"/>
      <c r="E175" s="407"/>
      <c r="F175" s="140"/>
      <c r="G175" s="145"/>
    </row>
    <row r="176" spans="1:7" ht="21.75">
      <c r="A176" s="146" t="s">
        <v>206</v>
      </c>
      <c r="B176" s="147"/>
      <c r="C176" s="147"/>
      <c r="D176" s="180"/>
      <c r="E176" s="147"/>
      <c r="F176" s="234"/>
      <c r="G176" s="149">
        <v>53192</v>
      </c>
    </row>
    <row r="177" spans="1:7" ht="21.75">
      <c r="A177" s="148" t="s">
        <v>82</v>
      </c>
      <c r="B177" s="142"/>
      <c r="C177" s="142"/>
      <c r="D177" s="142"/>
      <c r="E177" s="141"/>
      <c r="F177" s="140"/>
      <c r="G177" s="149"/>
    </row>
    <row r="178" spans="1:7" ht="21.75">
      <c r="A178" s="421" t="s">
        <v>83</v>
      </c>
      <c r="B178" s="424"/>
      <c r="C178" s="422" t="s">
        <v>84</v>
      </c>
      <c r="D178" s="424"/>
      <c r="E178" s="151" t="s">
        <v>85</v>
      </c>
      <c r="F178" s="140"/>
      <c r="G178" s="152"/>
    </row>
    <row r="179" spans="1:7" ht="21.75">
      <c r="A179" s="423" t="s">
        <v>86</v>
      </c>
      <c r="B179" s="424"/>
      <c r="C179" s="424" t="s">
        <v>87</v>
      </c>
      <c r="D179" s="424"/>
      <c r="E179" s="152" t="s">
        <v>88</v>
      </c>
      <c r="F179" s="140"/>
      <c r="G179" s="152"/>
    </row>
    <row r="180" spans="1:7" ht="21.75">
      <c r="A180" s="423" t="s">
        <v>89</v>
      </c>
      <c r="B180" s="424"/>
      <c r="C180" s="424" t="s">
        <v>87</v>
      </c>
      <c r="D180" s="424"/>
      <c r="E180" s="152" t="s">
        <v>88</v>
      </c>
      <c r="F180" s="140"/>
      <c r="G180" s="152"/>
    </row>
    <row r="181" spans="1:7" ht="21.75">
      <c r="A181" s="148" t="s">
        <v>90</v>
      </c>
      <c r="B181" s="142"/>
      <c r="C181" s="142"/>
      <c r="D181" s="142"/>
      <c r="E181" s="141"/>
      <c r="F181" s="140"/>
      <c r="G181" s="152"/>
    </row>
    <row r="182" spans="1:7" ht="21.75">
      <c r="A182" s="428" t="s">
        <v>91</v>
      </c>
      <c r="B182" s="420"/>
      <c r="C182" s="420"/>
      <c r="D182" s="153" t="s">
        <v>92</v>
      </c>
      <c r="E182" s="154" t="s">
        <v>85</v>
      </c>
      <c r="F182" s="140"/>
      <c r="G182" s="155"/>
    </row>
    <row r="183" spans="1:7" ht="21.75">
      <c r="A183" s="156"/>
      <c r="B183" s="150"/>
      <c r="C183" s="150"/>
      <c r="D183" s="159"/>
      <c r="E183" s="158"/>
      <c r="F183" s="140"/>
      <c r="G183" s="152"/>
    </row>
    <row r="184" spans="1:7" ht="21.75">
      <c r="A184" s="156"/>
      <c r="B184" s="150"/>
      <c r="C184" s="150"/>
      <c r="D184" s="159"/>
      <c r="E184" s="158"/>
      <c r="F184" s="140"/>
      <c r="G184" s="152"/>
    </row>
    <row r="185" spans="1:7" ht="21.75">
      <c r="A185" s="156"/>
      <c r="B185" s="150"/>
      <c r="C185" s="150"/>
      <c r="D185" s="159"/>
      <c r="E185" s="158"/>
      <c r="F185" s="140"/>
      <c r="G185" s="152"/>
    </row>
    <row r="186" spans="1:7" ht="21.75">
      <c r="A186" s="156"/>
      <c r="B186" s="150"/>
      <c r="C186" s="150"/>
      <c r="D186" s="159"/>
      <c r="E186" s="158"/>
      <c r="F186" s="140"/>
      <c r="G186" s="152"/>
    </row>
    <row r="187" spans="1:7" ht="21.75">
      <c r="A187" s="156"/>
      <c r="B187" s="150"/>
      <c r="C187" s="150"/>
      <c r="D187" s="159"/>
      <c r="E187" s="158"/>
      <c r="F187" s="140"/>
      <c r="G187" s="152"/>
    </row>
    <row r="188" spans="1:7" ht="21.75">
      <c r="A188" s="156"/>
      <c r="B188" s="150"/>
      <c r="C188" s="150"/>
      <c r="D188" s="159"/>
      <c r="E188" s="158"/>
      <c r="F188" s="140"/>
      <c r="G188" s="152"/>
    </row>
    <row r="189" spans="1:7" ht="21.75">
      <c r="A189" s="156"/>
      <c r="B189" s="150"/>
      <c r="C189" s="150"/>
      <c r="D189" s="159"/>
      <c r="E189" s="158"/>
      <c r="F189" s="140"/>
      <c r="G189" s="152"/>
    </row>
    <row r="190" spans="1:7" ht="21.75">
      <c r="A190" s="272"/>
      <c r="B190" s="150"/>
      <c r="C190" s="150"/>
      <c r="D190" s="159"/>
      <c r="E190" s="158"/>
      <c r="F190" s="231"/>
      <c r="G190" s="232"/>
    </row>
    <row r="191" spans="1:7" ht="21.75">
      <c r="A191" s="156"/>
      <c r="B191" s="150"/>
      <c r="C191" s="150"/>
      <c r="D191" s="159"/>
      <c r="E191" s="158"/>
      <c r="F191" s="231"/>
      <c r="G191" s="232"/>
    </row>
    <row r="192" spans="1:7" ht="21.75">
      <c r="A192" s="156"/>
      <c r="B192" s="150"/>
      <c r="C192" s="150"/>
      <c r="D192" s="159"/>
      <c r="E192" s="158"/>
      <c r="F192" s="231"/>
      <c r="G192" s="232"/>
    </row>
    <row r="193" spans="1:7" ht="21.75">
      <c r="A193" s="156"/>
      <c r="B193" s="150"/>
      <c r="C193" s="150"/>
      <c r="D193" s="159"/>
      <c r="E193" s="158"/>
      <c r="F193" s="231"/>
      <c r="G193" s="232"/>
    </row>
    <row r="194" spans="1:7" ht="21.75">
      <c r="A194" s="156"/>
      <c r="B194" s="150"/>
      <c r="C194" s="150"/>
      <c r="D194" s="159"/>
      <c r="E194" s="158"/>
      <c r="F194" s="231"/>
      <c r="G194" s="232"/>
    </row>
    <row r="195" spans="1:7" ht="21.75">
      <c r="A195" s="156"/>
      <c r="B195" s="150"/>
      <c r="C195" s="150"/>
      <c r="D195" s="159"/>
      <c r="E195" s="158"/>
      <c r="F195" s="231"/>
      <c r="G195" s="232"/>
    </row>
    <row r="196" spans="1:7" ht="21.75">
      <c r="A196" s="156"/>
      <c r="B196" s="150"/>
      <c r="C196" s="150"/>
      <c r="D196" s="159"/>
      <c r="E196" s="158"/>
      <c r="F196" s="231"/>
      <c r="G196" s="232"/>
    </row>
    <row r="197" spans="1:7" ht="21.75">
      <c r="A197" s="156"/>
      <c r="B197" s="150"/>
      <c r="C197" s="150"/>
      <c r="D197" s="159"/>
      <c r="E197" s="158"/>
      <c r="F197" s="231"/>
      <c r="G197" s="232"/>
    </row>
    <row r="198" spans="1:7" ht="21.75">
      <c r="A198" s="156"/>
      <c r="B198" s="150"/>
      <c r="C198" s="150"/>
      <c r="D198" s="159"/>
      <c r="E198" s="158"/>
      <c r="F198" s="231"/>
      <c r="G198" s="232"/>
    </row>
    <row r="199" spans="1:7" ht="21.75">
      <c r="A199" s="156"/>
      <c r="B199" s="150"/>
      <c r="C199" s="150"/>
      <c r="D199" s="159"/>
      <c r="E199" s="269"/>
      <c r="F199" s="140"/>
      <c r="G199" s="152"/>
    </row>
    <row r="200" spans="1:7" ht="21.75">
      <c r="A200" s="148" t="s">
        <v>93</v>
      </c>
      <c r="B200" s="142"/>
      <c r="C200" s="142"/>
      <c r="D200" s="142"/>
      <c r="E200" s="141"/>
      <c r="F200" s="140"/>
      <c r="G200" s="271" t="s">
        <v>201</v>
      </c>
    </row>
    <row r="201" spans="1:7" ht="21.75">
      <c r="A201" s="421" t="s">
        <v>94</v>
      </c>
      <c r="B201" s="422"/>
      <c r="C201" s="142"/>
      <c r="D201" s="142"/>
      <c r="E201" s="141"/>
      <c r="F201" s="140"/>
      <c r="G201" s="152"/>
    </row>
    <row r="202" spans="1:7" ht="22.5" thickBot="1">
      <c r="A202" s="140" t="s">
        <v>116</v>
      </c>
      <c r="B202" s="142"/>
      <c r="C202" s="142"/>
      <c r="D202" s="266" t="s">
        <v>207</v>
      </c>
      <c r="E202" s="141"/>
      <c r="F202" s="140"/>
      <c r="G202" s="218">
        <v>53192</v>
      </c>
    </row>
    <row r="203" spans="1:7" ht="22.5" thickTop="1">
      <c r="A203" s="143"/>
      <c r="B203" s="144"/>
      <c r="C203" s="144"/>
      <c r="D203" s="144"/>
      <c r="E203" s="145"/>
      <c r="F203" s="143"/>
      <c r="G203" s="145"/>
    </row>
    <row r="204" spans="1:7" ht="21.75">
      <c r="A204" s="139" t="s">
        <v>95</v>
      </c>
      <c r="B204" s="147"/>
      <c r="C204" s="147"/>
      <c r="D204" s="138"/>
      <c r="E204" s="147" t="s">
        <v>104</v>
      </c>
      <c r="F204" s="147"/>
      <c r="G204" s="138"/>
    </row>
    <row r="205" spans="1:7" ht="21.75">
      <c r="A205" s="140" t="s">
        <v>202</v>
      </c>
      <c r="B205" s="142"/>
      <c r="C205" s="142"/>
      <c r="D205" s="267" t="s">
        <v>205</v>
      </c>
      <c r="E205" s="142" t="str">
        <f>A205</f>
        <v>ลงชื่อ ................................  </v>
      </c>
      <c r="F205" s="142"/>
      <c r="G205" s="267" t="s">
        <v>205</v>
      </c>
    </row>
    <row r="206" spans="1:7" ht="21.75">
      <c r="A206" s="143" t="s">
        <v>174</v>
      </c>
      <c r="B206" s="144"/>
      <c r="C206" s="144"/>
      <c r="D206" s="145"/>
      <c r="E206" s="144" t="s">
        <v>96</v>
      </c>
      <c r="F206" s="144"/>
      <c r="G206" s="145"/>
    </row>
    <row r="221" spans="1:7" ht="21.75">
      <c r="A221" s="234"/>
      <c r="B221" s="235"/>
      <c r="C221" s="235"/>
      <c r="D221" s="235"/>
      <c r="E221" s="138"/>
      <c r="F221" s="139" t="s">
        <v>75</v>
      </c>
      <c r="G221" s="138"/>
    </row>
    <row r="222" spans="1:7" ht="21.75">
      <c r="A222" s="426" t="s">
        <v>76</v>
      </c>
      <c r="B222" s="406"/>
      <c r="C222" s="406"/>
      <c r="D222" s="406"/>
      <c r="E222" s="407"/>
      <c r="F222" s="140" t="s">
        <v>77</v>
      </c>
      <c r="G222" s="141" t="s">
        <v>79</v>
      </c>
    </row>
    <row r="223" spans="1:7" ht="21.75">
      <c r="A223" s="426" t="s">
        <v>78</v>
      </c>
      <c r="B223" s="406"/>
      <c r="C223" s="406"/>
      <c r="D223" s="406"/>
      <c r="E223" s="407"/>
      <c r="F223" s="140"/>
      <c r="G223" s="145"/>
    </row>
    <row r="224" spans="1:7" ht="21.75">
      <c r="A224" s="146" t="s">
        <v>165</v>
      </c>
      <c r="B224" s="147"/>
      <c r="C224" s="147"/>
      <c r="D224" s="180" t="s">
        <v>166</v>
      </c>
      <c r="E224" s="147"/>
      <c r="F224" s="139" t="s">
        <v>30</v>
      </c>
      <c r="G224" s="149">
        <v>4972822.84</v>
      </c>
    </row>
    <row r="225" spans="1:7" ht="21.75">
      <c r="A225" s="148" t="s">
        <v>82</v>
      </c>
      <c r="B225" s="142"/>
      <c r="C225" s="142"/>
      <c r="D225" s="142"/>
      <c r="E225" s="141"/>
      <c r="F225" s="140"/>
      <c r="G225" s="149"/>
    </row>
    <row r="226" spans="1:7" ht="21.75">
      <c r="A226" s="421" t="s">
        <v>83</v>
      </c>
      <c r="B226" s="424"/>
      <c r="C226" s="422" t="s">
        <v>84</v>
      </c>
      <c r="D226" s="424"/>
      <c r="E226" s="151" t="s">
        <v>85</v>
      </c>
      <c r="F226" s="140"/>
      <c r="G226" s="152"/>
    </row>
    <row r="227" spans="1:7" ht="21.75">
      <c r="A227" s="423" t="s">
        <v>86</v>
      </c>
      <c r="B227" s="424"/>
      <c r="C227" s="424" t="s">
        <v>87</v>
      </c>
      <c r="D227" s="424"/>
      <c r="E227" s="152" t="s">
        <v>88</v>
      </c>
      <c r="F227" s="140"/>
      <c r="G227" s="152"/>
    </row>
    <row r="228" spans="1:7" ht="21.75">
      <c r="A228" s="423" t="s">
        <v>89</v>
      </c>
      <c r="B228" s="424"/>
      <c r="C228" s="424" t="s">
        <v>87</v>
      </c>
      <c r="D228" s="424"/>
      <c r="E228" s="152" t="s">
        <v>88</v>
      </c>
      <c r="F228" s="140"/>
      <c r="G228" s="152"/>
    </row>
    <row r="229" spans="1:7" ht="21.75">
      <c r="A229" s="148" t="s">
        <v>90</v>
      </c>
      <c r="B229" s="142"/>
      <c r="C229" s="142"/>
      <c r="D229" s="142"/>
      <c r="E229" s="141"/>
      <c r="F229" s="140"/>
      <c r="G229" s="152"/>
    </row>
    <row r="230" spans="1:7" ht="21.75">
      <c r="A230" s="428" t="s">
        <v>91</v>
      </c>
      <c r="B230" s="420"/>
      <c r="C230" s="420"/>
      <c r="D230" s="153" t="s">
        <v>92</v>
      </c>
      <c r="E230" s="154" t="s">
        <v>85</v>
      </c>
      <c r="F230" s="140"/>
      <c r="G230" s="155"/>
    </row>
    <row r="231" spans="1:7" ht="21.75">
      <c r="A231" s="156">
        <v>30</v>
      </c>
      <c r="B231" s="150" t="s">
        <v>161</v>
      </c>
      <c r="C231" s="150">
        <v>2553</v>
      </c>
      <c r="D231" s="159">
        <v>104474</v>
      </c>
      <c r="E231" s="158">
        <v>250</v>
      </c>
      <c r="F231" s="140"/>
      <c r="G231" s="155"/>
    </row>
    <row r="232" spans="1:7" ht="21.75">
      <c r="A232" s="156">
        <v>30</v>
      </c>
      <c r="B232" s="150" t="s">
        <v>161</v>
      </c>
      <c r="C232" s="150">
        <v>2553</v>
      </c>
      <c r="D232" s="159">
        <v>104475</v>
      </c>
      <c r="E232" s="158">
        <v>4752</v>
      </c>
      <c r="F232" s="140"/>
      <c r="G232" s="152"/>
    </row>
    <row r="233" spans="1:7" ht="21.75">
      <c r="A233" s="156">
        <v>30</v>
      </c>
      <c r="B233" s="150" t="s">
        <v>161</v>
      </c>
      <c r="C233" s="150">
        <v>2553</v>
      </c>
      <c r="D233" s="159">
        <v>10476</v>
      </c>
      <c r="E233" s="158">
        <v>8131.86</v>
      </c>
      <c r="F233" s="140"/>
      <c r="G233" s="152"/>
    </row>
    <row r="234" spans="1:7" ht="21.75">
      <c r="A234" s="156">
        <v>30</v>
      </c>
      <c r="B234" s="150" t="s">
        <v>161</v>
      </c>
      <c r="C234" s="150">
        <v>2553</v>
      </c>
      <c r="D234" s="159">
        <v>10477</v>
      </c>
      <c r="E234" s="158">
        <v>10520.75</v>
      </c>
      <c r="F234" s="140"/>
      <c r="G234" s="152"/>
    </row>
    <row r="235" spans="1:7" ht="21.75">
      <c r="A235" s="156">
        <v>30</v>
      </c>
      <c r="B235" s="150" t="s">
        <v>161</v>
      </c>
      <c r="C235" s="150">
        <v>2553</v>
      </c>
      <c r="D235" s="159">
        <v>104478</v>
      </c>
      <c r="E235" s="158">
        <v>11325.6</v>
      </c>
      <c r="F235" s="140"/>
      <c r="G235" s="152"/>
    </row>
    <row r="236" spans="1:7" ht="21.75">
      <c r="A236" s="156">
        <v>30</v>
      </c>
      <c r="B236" s="150" t="s">
        <v>161</v>
      </c>
      <c r="C236" s="150">
        <v>2553</v>
      </c>
      <c r="D236" s="159">
        <v>104479</v>
      </c>
      <c r="E236" s="158">
        <v>13860</v>
      </c>
      <c r="F236" s="140"/>
      <c r="G236" s="152"/>
    </row>
    <row r="237" spans="1:7" ht="21.75">
      <c r="A237" s="156">
        <v>30</v>
      </c>
      <c r="B237" s="150" t="s">
        <v>161</v>
      </c>
      <c r="C237" s="150">
        <v>2553</v>
      </c>
      <c r="D237" s="159">
        <v>104480</v>
      </c>
      <c r="E237" s="158">
        <v>235339.44</v>
      </c>
      <c r="F237" s="140"/>
      <c r="G237" s="152"/>
    </row>
    <row r="238" spans="1:7" ht="21.75">
      <c r="A238" s="156">
        <v>30</v>
      </c>
      <c r="B238" s="150" t="s">
        <v>161</v>
      </c>
      <c r="C238" s="150">
        <v>2553</v>
      </c>
      <c r="D238" s="159">
        <v>104481</v>
      </c>
      <c r="E238" s="158">
        <v>1216.88</v>
      </c>
      <c r="F238" s="140"/>
      <c r="G238" s="152"/>
    </row>
    <row r="239" spans="1:7" ht="21.75">
      <c r="A239" s="272"/>
      <c r="B239" s="150"/>
      <c r="C239" s="150"/>
      <c r="D239" s="159"/>
      <c r="E239" s="158"/>
      <c r="F239" s="231"/>
      <c r="G239" s="232"/>
    </row>
    <row r="240" spans="1:7" ht="21.75">
      <c r="A240" s="156"/>
      <c r="B240" s="150"/>
      <c r="C240" s="150"/>
      <c r="D240" s="159"/>
      <c r="E240" s="158"/>
      <c r="F240" s="231"/>
      <c r="G240" s="232"/>
    </row>
    <row r="241" spans="1:7" ht="21.75">
      <c r="A241" s="156"/>
      <c r="B241" s="150"/>
      <c r="C241" s="150"/>
      <c r="D241" s="159"/>
      <c r="E241" s="158"/>
      <c r="F241" s="231"/>
      <c r="G241" s="232"/>
    </row>
    <row r="242" spans="1:7" ht="21.75">
      <c r="A242" s="156"/>
      <c r="B242" s="150"/>
      <c r="C242" s="150"/>
      <c r="D242" s="159"/>
      <c r="E242" s="158"/>
      <c r="F242" s="231"/>
      <c r="G242" s="232"/>
    </row>
    <row r="243" spans="1:7" ht="21.75">
      <c r="A243" s="156"/>
      <c r="B243" s="150"/>
      <c r="C243" s="150"/>
      <c r="D243" s="159"/>
      <c r="E243" s="158"/>
      <c r="F243" s="231"/>
      <c r="G243" s="232"/>
    </row>
    <row r="244" spans="1:7" ht="21.75">
      <c r="A244" s="156"/>
      <c r="B244" s="150"/>
      <c r="C244" s="150"/>
      <c r="D244" s="159"/>
      <c r="E244" s="158"/>
      <c r="F244" s="231"/>
      <c r="G244" s="232"/>
    </row>
    <row r="245" spans="1:7" ht="21.75">
      <c r="A245" s="156"/>
      <c r="B245" s="150"/>
      <c r="C245" s="150"/>
      <c r="D245" s="159"/>
      <c r="E245" s="158"/>
      <c r="F245" s="231"/>
      <c r="G245" s="232"/>
    </row>
    <row r="246" spans="1:7" ht="21.75">
      <c r="A246" s="156"/>
      <c r="B246" s="150"/>
      <c r="C246" s="150"/>
      <c r="D246" s="159"/>
      <c r="E246" s="158"/>
      <c r="F246" s="231"/>
      <c r="G246" s="232"/>
    </row>
    <row r="247" spans="1:7" ht="21.75">
      <c r="A247" s="156"/>
      <c r="B247" s="150"/>
      <c r="C247" s="150"/>
      <c r="D247" s="159"/>
      <c r="E247" s="269"/>
      <c r="F247" s="140"/>
      <c r="G247" s="152"/>
    </row>
    <row r="248" spans="1:7" ht="21.75">
      <c r="A248" s="148" t="s">
        <v>93</v>
      </c>
      <c r="B248" s="142"/>
      <c r="C248" s="142"/>
      <c r="D248" s="142"/>
      <c r="E248" s="152"/>
      <c r="F248" s="140"/>
      <c r="G248" s="271" t="s">
        <v>168</v>
      </c>
    </row>
    <row r="249" spans="1:7" ht="21.75">
      <c r="A249" s="421" t="s">
        <v>94</v>
      </c>
      <c r="B249" s="422"/>
      <c r="C249" s="142"/>
      <c r="D249" s="142"/>
      <c r="E249" s="141"/>
      <c r="F249" s="140"/>
      <c r="G249" s="152"/>
    </row>
    <row r="250" spans="1:7" ht="22.5" thickBot="1">
      <c r="A250" s="140" t="s">
        <v>116</v>
      </c>
      <c r="B250" s="142"/>
      <c r="C250" s="142"/>
      <c r="D250" s="266" t="s">
        <v>167</v>
      </c>
      <c r="E250" s="141"/>
      <c r="F250" s="140"/>
      <c r="G250" s="218">
        <v>4687426.31</v>
      </c>
    </row>
    <row r="251" spans="1:7" ht="22.5" thickTop="1">
      <c r="A251" s="143"/>
      <c r="B251" s="144"/>
      <c r="C251" s="144"/>
      <c r="D251" s="144"/>
      <c r="E251" s="145"/>
      <c r="F251" s="143"/>
      <c r="G251" s="145"/>
    </row>
    <row r="252" spans="1:7" ht="21.75">
      <c r="A252" s="139" t="s">
        <v>95</v>
      </c>
      <c r="B252" s="147"/>
      <c r="C252" s="147"/>
      <c r="D252" s="138"/>
      <c r="E252" s="147" t="s">
        <v>104</v>
      </c>
      <c r="F252" s="147"/>
      <c r="G252" s="138"/>
    </row>
    <row r="253" spans="1:7" ht="21.75">
      <c r="A253" s="423" t="s">
        <v>164</v>
      </c>
      <c r="B253" s="424"/>
      <c r="C253" s="424"/>
      <c r="D253" s="425"/>
      <c r="E253" s="423" t="str">
        <f>A253</f>
        <v>ลงชื่อ ...........................................วันที่  30 กันยายน  2553</v>
      </c>
      <c r="F253" s="424"/>
      <c r="G253" s="425"/>
    </row>
    <row r="254" spans="1:7" ht="21.75">
      <c r="A254" s="143" t="s">
        <v>160</v>
      </c>
      <c r="B254" s="144"/>
      <c r="C254" s="144"/>
      <c r="D254" s="145"/>
      <c r="E254" s="144" t="s">
        <v>96</v>
      </c>
      <c r="F254" s="144"/>
      <c r="G254" s="145"/>
    </row>
    <row r="259" spans="1:7" ht="21.75">
      <c r="A259" s="426" t="s">
        <v>76</v>
      </c>
      <c r="B259" s="406"/>
      <c r="C259" s="406"/>
      <c r="D259" s="406"/>
      <c r="E259" s="407"/>
      <c r="F259" s="139" t="s">
        <v>75</v>
      </c>
      <c r="G259" s="138"/>
    </row>
    <row r="260" spans="6:7" ht="21.75">
      <c r="F260" s="140" t="s">
        <v>77</v>
      </c>
      <c r="G260" s="141" t="s">
        <v>79</v>
      </c>
    </row>
    <row r="261" spans="1:7" ht="21.75">
      <c r="A261" s="426" t="s">
        <v>78</v>
      </c>
      <c r="B261" s="406"/>
      <c r="C261" s="406"/>
      <c r="D261" s="406"/>
      <c r="E261" s="407"/>
      <c r="F261" s="140"/>
      <c r="G261" s="145"/>
    </row>
    <row r="262" spans="1:7" ht="21.75">
      <c r="A262" s="146" t="s">
        <v>165</v>
      </c>
      <c r="B262" s="147"/>
      <c r="C262" s="147"/>
      <c r="D262" s="180" t="s">
        <v>166</v>
      </c>
      <c r="E262" s="147"/>
      <c r="F262" s="139" t="s">
        <v>30</v>
      </c>
      <c r="G262" s="149">
        <v>4932190.62</v>
      </c>
    </row>
    <row r="263" spans="1:7" ht="21.75">
      <c r="A263" s="148" t="s">
        <v>82</v>
      </c>
      <c r="B263" s="142"/>
      <c r="C263" s="142"/>
      <c r="D263" s="142"/>
      <c r="E263" s="141"/>
      <c r="F263" s="140"/>
      <c r="G263" s="149"/>
    </row>
    <row r="264" spans="1:7" ht="21.75">
      <c r="A264" s="421" t="s">
        <v>83</v>
      </c>
      <c r="B264" s="424"/>
      <c r="C264" s="422" t="s">
        <v>84</v>
      </c>
      <c r="D264" s="424"/>
      <c r="E264" s="151" t="s">
        <v>85</v>
      </c>
      <c r="F264" s="140"/>
      <c r="G264" s="152"/>
    </row>
    <row r="265" spans="1:7" ht="21.75">
      <c r="A265" s="423" t="s">
        <v>86</v>
      </c>
      <c r="B265" s="424"/>
      <c r="C265" s="424" t="s">
        <v>87</v>
      </c>
      <c r="D265" s="424"/>
      <c r="E265" s="152" t="s">
        <v>88</v>
      </c>
      <c r="F265" s="140"/>
      <c r="G265" s="152"/>
    </row>
    <row r="266" spans="1:7" ht="21.75">
      <c r="A266" s="423" t="s">
        <v>89</v>
      </c>
      <c r="B266" s="424"/>
      <c r="C266" s="424" t="s">
        <v>87</v>
      </c>
      <c r="D266" s="424"/>
      <c r="E266" s="152" t="s">
        <v>88</v>
      </c>
      <c r="F266" s="140"/>
      <c r="G266" s="152"/>
    </row>
    <row r="267" spans="1:7" ht="21.75">
      <c r="A267" s="148" t="s">
        <v>90</v>
      </c>
      <c r="B267" s="142"/>
      <c r="C267" s="142"/>
      <c r="D267" s="142"/>
      <c r="E267" s="141"/>
      <c r="F267" s="140"/>
      <c r="G267" s="152"/>
    </row>
    <row r="268" spans="1:7" ht="21.75">
      <c r="A268" s="428" t="s">
        <v>91</v>
      </c>
      <c r="B268" s="420"/>
      <c r="C268" s="420"/>
      <c r="D268" s="153" t="s">
        <v>92</v>
      </c>
      <c r="E268" s="154" t="s">
        <v>85</v>
      </c>
      <c r="F268" s="140"/>
      <c r="G268" s="155"/>
    </row>
    <row r="269" spans="1:7" ht="21.75">
      <c r="A269" s="156"/>
      <c r="B269" s="150"/>
      <c r="C269" s="150"/>
      <c r="D269" s="159"/>
      <c r="E269" s="158"/>
      <c r="F269" s="140"/>
      <c r="G269" s="152"/>
    </row>
    <row r="270" spans="1:7" ht="21.75">
      <c r="A270" s="156">
        <v>6</v>
      </c>
      <c r="B270" s="150" t="s">
        <v>161</v>
      </c>
      <c r="C270" s="150">
        <v>2553</v>
      </c>
      <c r="D270" s="159">
        <v>98943</v>
      </c>
      <c r="E270" s="158">
        <v>4303.53</v>
      </c>
      <c r="F270" s="140"/>
      <c r="G270" s="152"/>
    </row>
    <row r="271" spans="1:7" ht="21.75">
      <c r="A271" s="156">
        <v>29</v>
      </c>
      <c r="B271" s="150" t="s">
        <v>161</v>
      </c>
      <c r="C271" s="150">
        <v>2553</v>
      </c>
      <c r="D271" s="159">
        <v>98982</v>
      </c>
      <c r="E271" s="158">
        <v>214</v>
      </c>
      <c r="F271" s="140"/>
      <c r="G271" s="152"/>
    </row>
    <row r="272" spans="1:7" ht="21.75">
      <c r="A272" s="156">
        <v>30</v>
      </c>
      <c r="B272" s="150" t="s">
        <v>161</v>
      </c>
      <c r="C272" s="150">
        <v>2553</v>
      </c>
      <c r="D272" s="159">
        <v>104476</v>
      </c>
      <c r="E272" s="158">
        <v>214</v>
      </c>
      <c r="F272" s="140"/>
      <c r="G272" s="152"/>
    </row>
    <row r="273" spans="1:7" ht="21.75">
      <c r="A273" s="156">
        <v>30</v>
      </c>
      <c r="B273" s="150" t="s">
        <v>161</v>
      </c>
      <c r="C273" s="150">
        <v>2553</v>
      </c>
      <c r="D273" s="159">
        <v>104477</v>
      </c>
      <c r="E273" s="158">
        <v>940</v>
      </c>
      <c r="F273" s="140"/>
      <c r="G273" s="152"/>
    </row>
    <row r="274" spans="1:7" ht="21.75">
      <c r="A274" s="156">
        <v>30</v>
      </c>
      <c r="B274" s="150" t="s">
        <v>161</v>
      </c>
      <c r="C274" s="150">
        <v>2553</v>
      </c>
      <c r="D274" s="159">
        <v>104478</v>
      </c>
      <c r="E274" s="158">
        <v>1500</v>
      </c>
      <c r="F274" s="140"/>
      <c r="G274" s="152"/>
    </row>
    <row r="275" spans="1:7" ht="21.75">
      <c r="A275" s="156">
        <v>30</v>
      </c>
      <c r="B275" s="150" t="s">
        <v>161</v>
      </c>
      <c r="C275" s="150">
        <v>2553</v>
      </c>
      <c r="D275" s="159">
        <v>104479</v>
      </c>
      <c r="E275" s="158">
        <v>750</v>
      </c>
      <c r="F275" s="140"/>
      <c r="G275" s="152"/>
    </row>
    <row r="276" spans="1:7" ht="21.75">
      <c r="A276" s="272">
        <v>30</v>
      </c>
      <c r="B276" s="150" t="s">
        <v>161</v>
      </c>
      <c r="C276" s="150">
        <v>2553</v>
      </c>
      <c r="D276" s="159">
        <v>104480</v>
      </c>
      <c r="E276" s="158">
        <v>1500</v>
      </c>
      <c r="F276" s="231"/>
      <c r="G276" s="232"/>
    </row>
    <row r="277" spans="1:7" ht="21.75">
      <c r="A277" s="156">
        <v>30</v>
      </c>
      <c r="B277" s="150" t="s">
        <v>161</v>
      </c>
      <c r="C277" s="150">
        <v>2553</v>
      </c>
      <c r="D277" s="159">
        <v>104481</v>
      </c>
      <c r="E277" s="158">
        <v>80000</v>
      </c>
      <c r="F277" s="231"/>
      <c r="G277" s="232"/>
    </row>
    <row r="278" spans="1:7" ht="21.75">
      <c r="A278" s="156">
        <v>29</v>
      </c>
      <c r="B278" s="150" t="s">
        <v>161</v>
      </c>
      <c r="C278" s="150">
        <v>2553</v>
      </c>
      <c r="D278" s="159">
        <v>98988</v>
      </c>
      <c r="E278" s="158">
        <v>43930.22</v>
      </c>
      <c r="F278" s="231"/>
      <c r="G278" s="232"/>
    </row>
    <row r="279" spans="1:7" ht="21.75">
      <c r="A279" s="156">
        <v>29</v>
      </c>
      <c r="B279" s="150" t="s">
        <v>161</v>
      </c>
      <c r="C279" s="150">
        <v>2553</v>
      </c>
      <c r="D279" s="159">
        <v>98990</v>
      </c>
      <c r="E279" s="158">
        <v>35937</v>
      </c>
      <c r="F279" s="231"/>
      <c r="G279" s="232"/>
    </row>
    <row r="280" spans="1:7" ht="21.75">
      <c r="A280" s="156">
        <v>30</v>
      </c>
      <c r="B280" s="150" t="s">
        <v>161</v>
      </c>
      <c r="C280" s="150">
        <v>2553</v>
      </c>
      <c r="D280" s="159">
        <v>98991</v>
      </c>
      <c r="E280" s="158">
        <v>1000</v>
      </c>
      <c r="F280" s="231"/>
      <c r="G280" s="232"/>
    </row>
    <row r="281" spans="1:7" ht="21.75">
      <c r="A281" s="156">
        <v>30</v>
      </c>
      <c r="B281" s="150" t="s">
        <v>161</v>
      </c>
      <c r="C281" s="150">
        <v>2553</v>
      </c>
      <c r="D281" s="159">
        <v>98992</v>
      </c>
      <c r="E281" s="158">
        <v>10000</v>
      </c>
      <c r="F281" s="231"/>
      <c r="G281" s="232"/>
    </row>
    <row r="282" spans="1:7" ht="21.75">
      <c r="A282" s="156">
        <v>30</v>
      </c>
      <c r="B282" s="150" t="s">
        <v>161</v>
      </c>
      <c r="C282" s="150">
        <v>2553</v>
      </c>
      <c r="D282" s="159">
        <v>98993</v>
      </c>
      <c r="E282" s="158">
        <v>10000</v>
      </c>
      <c r="F282" s="231"/>
      <c r="G282" s="232"/>
    </row>
    <row r="283" spans="1:7" ht="21.75">
      <c r="A283" s="156">
        <v>30</v>
      </c>
      <c r="B283" s="150" t="s">
        <v>161</v>
      </c>
      <c r="C283" s="150">
        <v>2553</v>
      </c>
      <c r="D283" s="159">
        <v>98994</v>
      </c>
      <c r="E283" s="158">
        <v>10000</v>
      </c>
      <c r="F283" s="231"/>
      <c r="G283" s="232"/>
    </row>
    <row r="284" spans="1:7" ht="21.75">
      <c r="A284" s="156">
        <v>30</v>
      </c>
      <c r="B284" s="150" t="s">
        <v>161</v>
      </c>
      <c r="C284" s="150">
        <v>2553</v>
      </c>
      <c r="D284" s="159">
        <v>98995</v>
      </c>
      <c r="E284" s="158">
        <v>10000</v>
      </c>
      <c r="F284" s="231"/>
      <c r="G284" s="232"/>
    </row>
    <row r="285" spans="1:7" ht="21.75">
      <c r="A285" s="156">
        <v>30</v>
      </c>
      <c r="B285" s="150" t="s">
        <v>161</v>
      </c>
      <c r="C285" s="150">
        <v>2553</v>
      </c>
      <c r="D285" s="159">
        <v>98996</v>
      </c>
      <c r="E285" s="269">
        <v>10000</v>
      </c>
      <c r="F285" s="140"/>
      <c r="G285" s="152"/>
    </row>
    <row r="286" spans="1:7" ht="21.75">
      <c r="A286" s="148" t="s">
        <v>93</v>
      </c>
      <c r="B286" s="142"/>
      <c r="C286" s="142"/>
      <c r="D286" s="142"/>
      <c r="E286" s="152"/>
      <c r="F286" s="140"/>
      <c r="G286" s="271" t="s">
        <v>162</v>
      </c>
    </row>
    <row r="287" spans="1:7" ht="21.75">
      <c r="A287" s="421" t="s">
        <v>94</v>
      </c>
      <c r="B287" s="422"/>
      <c r="C287" s="142"/>
      <c r="D287" s="142"/>
      <c r="E287" s="141"/>
      <c r="F287" s="140"/>
      <c r="G287" s="152"/>
    </row>
    <row r="288" spans="1:7" ht="22.5" thickBot="1">
      <c r="A288" s="140" t="s">
        <v>116</v>
      </c>
      <c r="B288" s="142"/>
      <c r="C288" s="142"/>
      <c r="D288" s="266" t="s">
        <v>163</v>
      </c>
      <c r="E288" s="141"/>
      <c r="F288" s="140"/>
      <c r="G288" s="218">
        <v>5089135.72</v>
      </c>
    </row>
    <row r="289" spans="1:7" ht="22.5" thickTop="1">
      <c r="A289" s="143"/>
      <c r="B289" s="144"/>
      <c r="C289" s="144"/>
      <c r="D289" s="144"/>
      <c r="E289" s="145"/>
      <c r="F289" s="143"/>
      <c r="G289" s="145"/>
    </row>
    <row r="290" spans="1:7" ht="21.75">
      <c r="A290" s="139" t="s">
        <v>95</v>
      </c>
      <c r="B290" s="147"/>
      <c r="C290" s="147"/>
      <c r="D290" s="138"/>
      <c r="E290" s="147" t="s">
        <v>104</v>
      </c>
      <c r="F290" s="147"/>
      <c r="G290" s="138"/>
    </row>
    <row r="291" spans="1:7" ht="21.75">
      <c r="A291" s="423" t="s">
        <v>164</v>
      </c>
      <c r="B291" s="424"/>
      <c r="C291" s="424"/>
      <c r="D291" s="425"/>
      <c r="E291" s="423" t="str">
        <f>A291</f>
        <v>ลงชื่อ ...........................................วันที่  30 กันยายน  2553</v>
      </c>
      <c r="F291" s="424"/>
      <c r="G291" s="425"/>
    </row>
    <row r="292" spans="1:7" ht="21.75">
      <c r="A292" s="143" t="s">
        <v>160</v>
      </c>
      <c r="B292" s="144"/>
      <c r="C292" s="144"/>
      <c r="D292" s="145"/>
      <c r="E292" s="144" t="s">
        <v>96</v>
      </c>
      <c r="F292" s="144"/>
      <c r="G292" s="145"/>
    </row>
  </sheetData>
  <sheetProtection/>
  <mergeCells count="83">
    <mergeCell ref="A81:D81"/>
    <mergeCell ref="E81:G81"/>
    <mergeCell ref="A53:B53"/>
    <mergeCell ref="C53:D53"/>
    <mergeCell ref="A55:C55"/>
    <mergeCell ref="A77:B77"/>
    <mergeCell ref="A136:B136"/>
    <mergeCell ref="C136:D136"/>
    <mergeCell ref="A98:C98"/>
    <mergeCell ref="A114:B114"/>
    <mergeCell ref="A132:E132"/>
    <mergeCell ref="A133:E133"/>
    <mergeCell ref="A118:D118"/>
    <mergeCell ref="E118:G118"/>
    <mergeCell ref="A115:E115"/>
    <mergeCell ref="A137:B137"/>
    <mergeCell ref="C137:D137"/>
    <mergeCell ref="A10:C10"/>
    <mergeCell ref="A37:B37"/>
    <mergeCell ref="A96:B96"/>
    <mergeCell ref="C96:D96"/>
    <mergeCell ref="A90:E90"/>
    <mergeCell ref="A91:E91"/>
    <mergeCell ref="A94:B94"/>
    <mergeCell ref="C94:D94"/>
    <mergeCell ref="A95:B95"/>
    <mergeCell ref="C95:D95"/>
    <mergeCell ref="A2:E2"/>
    <mergeCell ref="A3:E3"/>
    <mergeCell ref="A6:B6"/>
    <mergeCell ref="C6:D6"/>
    <mergeCell ref="A7:B7"/>
    <mergeCell ref="C7:D7"/>
    <mergeCell ref="A8:B8"/>
    <mergeCell ref="C8:D8"/>
    <mergeCell ref="A138:B138"/>
    <mergeCell ref="C138:D138"/>
    <mergeCell ref="A140:C140"/>
    <mergeCell ref="A156:B156"/>
    <mergeCell ref="A182:C182"/>
    <mergeCell ref="A201:B201"/>
    <mergeCell ref="A179:B179"/>
    <mergeCell ref="C179:D179"/>
    <mergeCell ref="A180:B180"/>
    <mergeCell ref="C180:D180"/>
    <mergeCell ref="A174:E174"/>
    <mergeCell ref="A175:E175"/>
    <mergeCell ref="A178:B178"/>
    <mergeCell ref="C178:D178"/>
    <mergeCell ref="A92:E92"/>
    <mergeCell ref="F89:G89"/>
    <mergeCell ref="A41:D41"/>
    <mergeCell ref="E41:G41"/>
    <mergeCell ref="A47:E47"/>
    <mergeCell ref="A48:E48"/>
    <mergeCell ref="A51:B51"/>
    <mergeCell ref="C51:D51"/>
    <mergeCell ref="A52:B52"/>
    <mergeCell ref="C52:D52"/>
    <mergeCell ref="A222:E222"/>
    <mergeCell ref="A223:E223"/>
    <mergeCell ref="A226:B226"/>
    <mergeCell ref="C226:D226"/>
    <mergeCell ref="A227:B227"/>
    <mergeCell ref="C227:D227"/>
    <mergeCell ref="A228:B228"/>
    <mergeCell ref="C228:D228"/>
    <mergeCell ref="A230:C230"/>
    <mergeCell ref="A249:B249"/>
    <mergeCell ref="A253:D253"/>
    <mergeCell ref="E253:G253"/>
    <mergeCell ref="A259:E259"/>
    <mergeCell ref="A261:E261"/>
    <mergeCell ref="A264:B264"/>
    <mergeCell ref="C264:D264"/>
    <mergeCell ref="A265:B265"/>
    <mergeCell ref="C265:D265"/>
    <mergeCell ref="A266:B266"/>
    <mergeCell ref="C266:D266"/>
    <mergeCell ref="A268:C268"/>
    <mergeCell ref="A287:B287"/>
    <mergeCell ref="A291:D291"/>
    <mergeCell ref="E291:G291"/>
  </mergeCells>
  <printOptions/>
  <pageMargins left="0.96" right="0.16" top="0.24" bottom="0.26" header="0.19" footer="0.21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Q106"/>
  <sheetViews>
    <sheetView zoomScalePageLayoutView="0" workbookViewId="0" topLeftCell="A1">
      <pane ySplit="7" topLeftCell="BM11" activePane="bottomLeft" state="frozen"/>
      <selection pane="topLeft" activeCell="A1" sqref="A1"/>
      <selection pane="bottomLeft" activeCell="D13" sqref="D13"/>
    </sheetView>
  </sheetViews>
  <sheetFormatPr defaultColWidth="9.140625" defaultRowHeight="12.75"/>
  <cols>
    <col min="1" max="1" width="11.140625" style="0" customWidth="1"/>
    <col min="2" max="2" width="10.8515625" style="0" customWidth="1"/>
    <col min="3" max="3" width="11.28125" style="0" customWidth="1"/>
    <col min="4" max="4" width="11.140625" style="0" bestFit="1" customWidth="1"/>
    <col min="5" max="5" width="9.7109375" style="0" customWidth="1"/>
    <col min="6" max="7" width="11.140625" style="0" customWidth="1"/>
    <col min="8" max="9" width="9.8515625" style="0" bestFit="1" customWidth="1"/>
    <col min="10" max="10" width="11.140625" style="0" bestFit="1" customWidth="1"/>
    <col min="11" max="11" width="8.421875" style="0" customWidth="1"/>
    <col min="12" max="12" width="9.57421875" style="0" customWidth="1"/>
    <col min="13" max="13" width="9.00390625" style="0" customWidth="1"/>
    <col min="14" max="14" width="10.140625" style="0" customWidth="1"/>
    <col min="16" max="16" width="9.57421875" style="0" customWidth="1"/>
    <col min="17" max="17" width="10.57421875" style="0" customWidth="1"/>
  </cols>
  <sheetData>
    <row r="2" spans="1:17" ht="26.25">
      <c r="A2" s="476" t="s">
        <v>16</v>
      </c>
      <c r="B2" s="476"/>
      <c r="C2" s="476"/>
      <c r="D2" s="476"/>
      <c r="E2" s="476"/>
      <c r="F2" s="476"/>
      <c r="G2" s="476"/>
      <c r="H2" s="476"/>
      <c r="I2" s="476"/>
      <c r="J2" s="476"/>
      <c r="K2" s="476"/>
      <c r="L2" s="476"/>
      <c r="M2" s="476"/>
      <c r="N2" s="476"/>
      <c r="O2" s="477"/>
      <c r="P2" s="477"/>
      <c r="Q2" s="477"/>
    </row>
    <row r="3" spans="1:17" ht="26.25">
      <c r="A3" s="476" t="s">
        <v>57</v>
      </c>
      <c r="B3" s="476"/>
      <c r="C3" s="476"/>
      <c r="D3" s="476"/>
      <c r="E3" s="476"/>
      <c r="F3" s="476"/>
      <c r="G3" s="476"/>
      <c r="H3" s="476"/>
      <c r="I3" s="476"/>
      <c r="J3" s="476"/>
      <c r="K3" s="476"/>
      <c r="L3" s="476"/>
      <c r="M3" s="476"/>
      <c r="N3" s="476"/>
      <c r="O3" s="477"/>
      <c r="P3" s="477"/>
      <c r="Q3" s="477"/>
    </row>
    <row r="4" spans="1:17" ht="26.25">
      <c r="A4" s="476" t="s">
        <v>58</v>
      </c>
      <c r="B4" s="476"/>
      <c r="C4" s="476"/>
      <c r="D4" s="476"/>
      <c r="E4" s="476"/>
      <c r="F4" s="476"/>
      <c r="G4" s="476"/>
      <c r="H4" s="476"/>
      <c r="I4" s="476"/>
      <c r="J4" s="476"/>
      <c r="K4" s="476"/>
      <c r="L4" s="476"/>
      <c r="M4" s="476"/>
      <c r="N4" s="476"/>
      <c r="O4" s="477"/>
      <c r="P4" s="477"/>
      <c r="Q4" s="477"/>
    </row>
    <row r="5" spans="1:17" ht="26.25">
      <c r="A5" s="478" t="s">
        <v>257</v>
      </c>
      <c r="B5" s="478"/>
      <c r="C5" s="478"/>
      <c r="D5" s="478"/>
      <c r="E5" s="478"/>
      <c r="F5" s="478"/>
      <c r="G5" s="478"/>
      <c r="H5" s="478"/>
      <c r="I5" s="478"/>
      <c r="J5" s="478"/>
      <c r="K5" s="478"/>
      <c r="L5" s="478"/>
      <c r="M5" s="478"/>
      <c r="N5" s="478"/>
      <c r="O5" s="479"/>
      <c r="P5" s="479"/>
      <c r="Q5" s="479"/>
    </row>
    <row r="6" spans="1:17" s="116" customFormat="1" ht="19.5">
      <c r="A6" s="112" t="s">
        <v>59</v>
      </c>
      <c r="B6" s="113"/>
      <c r="C6" s="470">
        <v>110</v>
      </c>
      <c r="D6" s="471"/>
      <c r="E6" s="472"/>
      <c r="F6" s="114">
        <v>120</v>
      </c>
      <c r="G6" s="473">
        <v>210</v>
      </c>
      <c r="H6" s="474"/>
      <c r="I6" s="114">
        <v>220</v>
      </c>
      <c r="J6" s="470">
        <v>240</v>
      </c>
      <c r="K6" s="475"/>
      <c r="L6" s="114">
        <v>250</v>
      </c>
      <c r="M6" s="470">
        <v>260</v>
      </c>
      <c r="N6" s="472"/>
      <c r="O6" s="361" t="s">
        <v>218</v>
      </c>
      <c r="P6" s="362" t="s">
        <v>105</v>
      </c>
      <c r="Q6" s="369"/>
    </row>
    <row r="7" spans="1:17" s="116" customFormat="1" ht="22.5" customHeight="1">
      <c r="A7" s="117" t="s">
        <v>60</v>
      </c>
      <c r="B7" s="118">
        <v>411</v>
      </c>
      <c r="C7" s="114">
        <v>111</v>
      </c>
      <c r="D7" s="114">
        <v>112</v>
      </c>
      <c r="E7" s="114">
        <v>113</v>
      </c>
      <c r="F7" s="118">
        <v>123</v>
      </c>
      <c r="G7" s="114">
        <v>211</v>
      </c>
      <c r="H7" s="114">
        <v>212</v>
      </c>
      <c r="I7" s="118">
        <v>223</v>
      </c>
      <c r="J7" s="118">
        <v>241</v>
      </c>
      <c r="K7" s="118">
        <v>242</v>
      </c>
      <c r="L7" s="118">
        <v>252</v>
      </c>
      <c r="M7" s="174">
        <v>262</v>
      </c>
      <c r="N7" s="360" t="s">
        <v>215</v>
      </c>
      <c r="O7" s="361" t="s">
        <v>216</v>
      </c>
      <c r="P7" s="362" t="s">
        <v>217</v>
      </c>
      <c r="Q7" s="370" t="s">
        <v>56</v>
      </c>
    </row>
    <row r="8" spans="1:17" s="116" customFormat="1" ht="19.5">
      <c r="A8" s="120">
        <v>510000</v>
      </c>
      <c r="B8" s="122">
        <v>0</v>
      </c>
      <c r="C8" s="172">
        <v>0</v>
      </c>
      <c r="D8" s="172">
        <v>0</v>
      </c>
      <c r="E8" s="172">
        <v>0</v>
      </c>
      <c r="F8" s="172">
        <v>0</v>
      </c>
      <c r="G8" s="172">
        <v>0</v>
      </c>
      <c r="H8" s="172">
        <v>0</v>
      </c>
      <c r="I8" s="172">
        <v>0</v>
      </c>
      <c r="J8" s="172">
        <v>0</v>
      </c>
      <c r="K8" s="172">
        <v>0</v>
      </c>
      <c r="L8" s="172">
        <v>0</v>
      </c>
      <c r="M8" s="172">
        <v>0</v>
      </c>
      <c r="N8" s="172">
        <v>0</v>
      </c>
      <c r="O8" s="172">
        <v>0</v>
      </c>
      <c r="P8" s="172">
        <v>0</v>
      </c>
      <c r="Q8" s="172">
        <v>0</v>
      </c>
    </row>
    <row r="9" spans="1:17" s="116" customFormat="1" ht="19.5">
      <c r="A9" s="120">
        <v>110300</v>
      </c>
      <c r="B9" s="172">
        <v>3500</v>
      </c>
      <c r="C9" s="172">
        <v>0</v>
      </c>
      <c r="D9" s="172">
        <v>0</v>
      </c>
      <c r="E9" s="172">
        <v>0</v>
      </c>
      <c r="F9" s="172">
        <v>0</v>
      </c>
      <c r="G9" s="172">
        <v>0</v>
      </c>
      <c r="H9" s="172">
        <v>0</v>
      </c>
      <c r="I9" s="172">
        <v>0</v>
      </c>
      <c r="J9" s="172">
        <v>0</v>
      </c>
      <c r="K9" s="172">
        <v>0</v>
      </c>
      <c r="L9" s="172">
        <v>0</v>
      </c>
      <c r="M9" s="172">
        <v>0</v>
      </c>
      <c r="N9" s="172">
        <v>0</v>
      </c>
      <c r="O9" s="172">
        <v>0</v>
      </c>
      <c r="P9" s="172">
        <v>0</v>
      </c>
      <c r="Q9" s="372">
        <f aca="true" t="shared" si="0" ref="Q9:Q18">SUM(B9:P9)</f>
        <v>3500</v>
      </c>
    </row>
    <row r="10" spans="1:17" s="116" customFormat="1" ht="19.5">
      <c r="A10" s="167">
        <v>110700</v>
      </c>
      <c r="B10" s="122">
        <v>0</v>
      </c>
      <c r="C10" s="172">
        <v>0</v>
      </c>
      <c r="D10" s="172">
        <v>0</v>
      </c>
      <c r="E10" s="172">
        <v>0</v>
      </c>
      <c r="F10" s="172">
        <v>0</v>
      </c>
      <c r="G10" s="172">
        <v>0</v>
      </c>
      <c r="H10" s="172">
        <v>0</v>
      </c>
      <c r="I10" s="172">
        <v>0</v>
      </c>
      <c r="J10" s="172">
        <v>0</v>
      </c>
      <c r="K10" s="172">
        <v>0</v>
      </c>
      <c r="L10" s="172">
        <v>0</v>
      </c>
      <c r="M10" s="172">
        <v>0</v>
      </c>
      <c r="N10" s="172">
        <v>0</v>
      </c>
      <c r="O10" s="172">
        <v>0</v>
      </c>
      <c r="P10" s="172">
        <v>0</v>
      </c>
      <c r="Q10" s="372">
        <f t="shared" si="0"/>
        <v>0</v>
      </c>
    </row>
    <row r="11" spans="1:17" s="116" customFormat="1" ht="19.5">
      <c r="A11" s="120">
        <v>110800</v>
      </c>
      <c r="B11" s="172">
        <v>0</v>
      </c>
      <c r="C11" s="172">
        <v>0</v>
      </c>
      <c r="D11" s="172">
        <v>0</v>
      </c>
      <c r="E11" s="172">
        <v>0</v>
      </c>
      <c r="F11" s="172">
        <v>0</v>
      </c>
      <c r="G11" s="172">
        <v>0</v>
      </c>
      <c r="H11" s="172">
        <v>0</v>
      </c>
      <c r="I11" s="172">
        <v>0</v>
      </c>
      <c r="J11" s="172">
        <v>0</v>
      </c>
      <c r="K11" s="172">
        <v>0</v>
      </c>
      <c r="L11" s="172">
        <v>0</v>
      </c>
      <c r="M11" s="172">
        <v>0</v>
      </c>
      <c r="N11" s="172">
        <v>0</v>
      </c>
      <c r="O11" s="172">
        <v>0</v>
      </c>
      <c r="P11" s="172">
        <v>0</v>
      </c>
      <c r="Q11" s="372">
        <f t="shared" si="0"/>
        <v>0</v>
      </c>
    </row>
    <row r="12" spans="1:17" s="116" customFormat="1" ht="19.5">
      <c r="A12" s="120">
        <v>110900</v>
      </c>
      <c r="B12" s="209" t="s">
        <v>13</v>
      </c>
      <c r="C12" s="172">
        <v>0</v>
      </c>
      <c r="D12" s="172">
        <v>0</v>
      </c>
      <c r="E12" s="172">
        <v>0</v>
      </c>
      <c r="F12" s="172">
        <v>0</v>
      </c>
      <c r="G12" s="172">
        <v>0</v>
      </c>
      <c r="H12" s="172">
        <v>0</v>
      </c>
      <c r="I12" s="172">
        <v>0</v>
      </c>
      <c r="J12" s="172">
        <v>0</v>
      </c>
      <c r="K12" s="172">
        <v>0</v>
      </c>
      <c r="L12" s="172">
        <v>0</v>
      </c>
      <c r="M12" s="172">
        <v>0</v>
      </c>
      <c r="N12" s="172">
        <v>0</v>
      </c>
      <c r="O12" s="172">
        <v>0</v>
      </c>
      <c r="P12" s="172">
        <v>0</v>
      </c>
      <c r="Q12" s="372">
        <f t="shared" si="0"/>
        <v>0</v>
      </c>
    </row>
    <row r="13" spans="1:17" s="116" customFormat="1" ht="19.5">
      <c r="A13" s="120">
        <v>111000</v>
      </c>
      <c r="B13" s="172">
        <v>0</v>
      </c>
      <c r="C13" s="172">
        <v>0</v>
      </c>
      <c r="D13" s="172">
        <v>0</v>
      </c>
      <c r="E13" s="172">
        <v>0</v>
      </c>
      <c r="F13" s="172">
        <v>0</v>
      </c>
      <c r="G13" s="172">
        <v>0</v>
      </c>
      <c r="H13" s="172">
        <v>0</v>
      </c>
      <c r="I13" s="172">
        <v>0</v>
      </c>
      <c r="J13" s="172">
        <v>0</v>
      </c>
      <c r="K13" s="172">
        <v>0</v>
      </c>
      <c r="L13" s="172">
        <v>0</v>
      </c>
      <c r="M13" s="172">
        <v>0</v>
      </c>
      <c r="N13" s="172">
        <v>0</v>
      </c>
      <c r="O13" s="172">
        <v>0</v>
      </c>
      <c r="P13" s="172">
        <v>0</v>
      </c>
      <c r="Q13" s="372">
        <f t="shared" si="0"/>
        <v>0</v>
      </c>
    </row>
    <row r="14" spans="1:17" s="124" customFormat="1" ht="21" customHeight="1">
      <c r="A14" s="175">
        <v>111100</v>
      </c>
      <c r="B14" s="172">
        <v>0</v>
      </c>
      <c r="C14" s="198">
        <v>0</v>
      </c>
      <c r="D14" s="198">
        <v>0</v>
      </c>
      <c r="E14" s="198">
        <v>0</v>
      </c>
      <c r="F14" s="198">
        <v>0</v>
      </c>
      <c r="G14" s="198">
        <v>0</v>
      </c>
      <c r="H14" s="198">
        <v>0</v>
      </c>
      <c r="I14" s="198">
        <v>0</v>
      </c>
      <c r="J14" s="198">
        <v>0</v>
      </c>
      <c r="K14" s="198">
        <v>0</v>
      </c>
      <c r="L14" s="198">
        <v>0</v>
      </c>
      <c r="M14" s="198">
        <v>0</v>
      </c>
      <c r="N14" s="198">
        <v>0</v>
      </c>
      <c r="O14" s="198">
        <v>0</v>
      </c>
      <c r="P14" s="198">
        <v>0</v>
      </c>
      <c r="Q14" s="374">
        <f t="shared" si="0"/>
        <v>0</v>
      </c>
    </row>
    <row r="15" spans="1:17" s="124" customFormat="1" ht="21" customHeight="1">
      <c r="A15" s="175">
        <v>120100</v>
      </c>
      <c r="B15" s="172" t="s">
        <v>13</v>
      </c>
      <c r="C15" s="198">
        <v>0</v>
      </c>
      <c r="D15" s="198">
        <v>0</v>
      </c>
      <c r="E15" s="198">
        <v>0</v>
      </c>
      <c r="F15" s="198">
        <v>0</v>
      </c>
      <c r="G15" s="198">
        <v>0</v>
      </c>
      <c r="H15" s="198">
        <v>0</v>
      </c>
      <c r="I15" s="198">
        <v>0</v>
      </c>
      <c r="J15" s="198">
        <v>0</v>
      </c>
      <c r="K15" s="198">
        <v>0</v>
      </c>
      <c r="L15" s="198">
        <v>0</v>
      </c>
      <c r="M15" s="198">
        <v>0</v>
      </c>
      <c r="N15" s="198">
        <v>0</v>
      </c>
      <c r="O15" s="198">
        <v>0</v>
      </c>
      <c r="P15" s="198">
        <v>0</v>
      </c>
      <c r="Q15" s="372">
        <f t="shared" si="0"/>
        <v>0</v>
      </c>
    </row>
    <row r="16" spans="1:17" s="124" customFormat="1" ht="21" customHeight="1">
      <c r="A16" s="297">
        <v>121100</v>
      </c>
      <c r="B16" s="263"/>
      <c r="C16" s="198">
        <v>0</v>
      </c>
      <c r="D16" s="198">
        <v>0</v>
      </c>
      <c r="E16" s="198">
        <v>0</v>
      </c>
      <c r="F16" s="198">
        <v>0</v>
      </c>
      <c r="G16" s="198">
        <v>0</v>
      </c>
      <c r="H16" s="198">
        <v>0</v>
      </c>
      <c r="I16" s="198">
        <v>0</v>
      </c>
      <c r="J16" s="198">
        <v>0</v>
      </c>
      <c r="K16" s="198">
        <v>0</v>
      </c>
      <c r="L16" s="198">
        <v>0</v>
      </c>
      <c r="M16" s="198">
        <v>0</v>
      </c>
      <c r="N16" s="198">
        <v>0</v>
      </c>
      <c r="O16" s="198">
        <v>0</v>
      </c>
      <c r="P16" s="198">
        <v>0</v>
      </c>
      <c r="Q16" s="374">
        <f t="shared" si="0"/>
        <v>0</v>
      </c>
    </row>
    <row r="17" spans="1:17" s="124" customFormat="1" ht="21" customHeight="1" thickBot="1">
      <c r="A17" s="243" t="s">
        <v>63</v>
      </c>
      <c r="B17" s="187">
        <f>SUM(B9:B16)</f>
        <v>3500</v>
      </c>
      <c r="C17" s="187">
        <v>0</v>
      </c>
      <c r="D17" s="187">
        <v>0</v>
      </c>
      <c r="E17" s="187">
        <v>0</v>
      </c>
      <c r="F17" s="187">
        <v>0</v>
      </c>
      <c r="G17" s="187">
        <v>0</v>
      </c>
      <c r="H17" s="187">
        <f>SUM(H8:H15)</f>
        <v>0</v>
      </c>
      <c r="I17" s="187">
        <v>0</v>
      </c>
      <c r="J17" s="187">
        <v>0</v>
      </c>
      <c r="K17" s="187">
        <v>0</v>
      </c>
      <c r="L17" s="187">
        <v>0</v>
      </c>
      <c r="M17" s="187">
        <v>0</v>
      </c>
      <c r="N17" s="187">
        <v>0</v>
      </c>
      <c r="O17" s="187">
        <v>0</v>
      </c>
      <c r="P17" s="187">
        <v>0</v>
      </c>
      <c r="Q17" s="375">
        <f t="shared" si="0"/>
        <v>3500</v>
      </c>
    </row>
    <row r="18" spans="1:17" s="124" customFormat="1" ht="22.5" customHeight="1" thickBot="1">
      <c r="A18" s="168" t="s">
        <v>64</v>
      </c>
      <c r="B18" s="186">
        <v>3500</v>
      </c>
      <c r="C18" s="186">
        <v>0</v>
      </c>
      <c r="D18" s="169">
        <v>0</v>
      </c>
      <c r="E18" s="169">
        <v>0</v>
      </c>
      <c r="F18" s="169">
        <v>0</v>
      </c>
      <c r="G18" s="169">
        <v>0</v>
      </c>
      <c r="H18" s="242">
        <v>0</v>
      </c>
      <c r="I18" s="169">
        <v>0</v>
      </c>
      <c r="J18" s="242">
        <v>0</v>
      </c>
      <c r="K18" s="169">
        <v>0</v>
      </c>
      <c r="L18" s="242">
        <v>0</v>
      </c>
      <c r="M18" s="169">
        <v>0</v>
      </c>
      <c r="N18" s="169">
        <v>0</v>
      </c>
      <c r="O18" s="169">
        <v>0</v>
      </c>
      <c r="P18" s="169">
        <v>0</v>
      </c>
      <c r="Q18" s="376">
        <f t="shared" si="0"/>
        <v>3500</v>
      </c>
    </row>
    <row r="19" spans="1:17" s="116" customFormat="1" ht="20.25" thickTop="1">
      <c r="A19" s="119">
        <v>521000</v>
      </c>
      <c r="B19" s="125">
        <v>0</v>
      </c>
      <c r="C19" s="125">
        <v>0</v>
      </c>
      <c r="D19" s="125">
        <v>0</v>
      </c>
      <c r="E19" s="125">
        <v>0</v>
      </c>
      <c r="F19" s="125">
        <v>0</v>
      </c>
      <c r="G19" s="125">
        <v>0</v>
      </c>
      <c r="H19" s="125">
        <v>0</v>
      </c>
      <c r="I19" s="125">
        <v>0</v>
      </c>
      <c r="J19" s="125">
        <v>0</v>
      </c>
      <c r="K19" s="125">
        <v>0</v>
      </c>
      <c r="L19" s="125">
        <v>0</v>
      </c>
      <c r="M19" s="125">
        <v>0</v>
      </c>
      <c r="N19" s="125">
        <v>0</v>
      </c>
      <c r="O19" s="125">
        <v>0</v>
      </c>
      <c r="P19" s="125">
        <v>0</v>
      </c>
      <c r="Q19" s="377">
        <f>SUM(R26)</f>
        <v>0</v>
      </c>
    </row>
    <row r="20" spans="1:17" s="116" customFormat="1" ht="19.5">
      <c r="A20" s="121">
        <v>210100</v>
      </c>
      <c r="B20" s="122">
        <v>0</v>
      </c>
      <c r="C20" s="122">
        <v>42840</v>
      </c>
      <c r="D20" s="122">
        <v>0</v>
      </c>
      <c r="E20" s="122">
        <v>0</v>
      </c>
      <c r="F20" s="122">
        <v>0</v>
      </c>
      <c r="G20" s="122">
        <v>0</v>
      </c>
      <c r="H20" s="122">
        <v>0</v>
      </c>
      <c r="I20" s="122">
        <v>0</v>
      </c>
      <c r="J20" s="122">
        <v>0</v>
      </c>
      <c r="K20" s="122">
        <v>0</v>
      </c>
      <c r="L20" s="122">
        <v>0</v>
      </c>
      <c r="M20" s="122">
        <v>0</v>
      </c>
      <c r="N20" s="122">
        <v>0</v>
      </c>
      <c r="O20" s="122">
        <v>0</v>
      </c>
      <c r="P20" s="122">
        <v>0</v>
      </c>
      <c r="Q20" s="372">
        <f aca="true" t="shared" si="1" ref="Q20:Q25">SUM(B20:P20)</f>
        <v>42840</v>
      </c>
    </row>
    <row r="21" spans="1:17" s="116" customFormat="1" ht="19.5">
      <c r="A21" s="121">
        <v>210200</v>
      </c>
      <c r="B21" s="122">
        <v>0</v>
      </c>
      <c r="C21" s="122">
        <v>3510</v>
      </c>
      <c r="D21" s="122">
        <v>0</v>
      </c>
      <c r="E21" s="122">
        <v>0</v>
      </c>
      <c r="F21" s="122">
        <v>0</v>
      </c>
      <c r="G21" s="122">
        <v>0</v>
      </c>
      <c r="H21" s="122">
        <v>0</v>
      </c>
      <c r="I21" s="122">
        <v>0</v>
      </c>
      <c r="J21" s="122">
        <v>0</v>
      </c>
      <c r="K21" s="122">
        <v>0</v>
      </c>
      <c r="L21" s="122">
        <v>0</v>
      </c>
      <c r="M21" s="122">
        <v>0</v>
      </c>
      <c r="N21" s="122">
        <v>0</v>
      </c>
      <c r="O21" s="122">
        <v>0</v>
      </c>
      <c r="P21" s="122">
        <v>0</v>
      </c>
      <c r="Q21" s="372">
        <f t="shared" si="1"/>
        <v>3510</v>
      </c>
    </row>
    <row r="22" spans="1:17" s="116" customFormat="1" ht="19.5">
      <c r="A22" s="121">
        <v>210300</v>
      </c>
      <c r="B22" s="122">
        <v>0</v>
      </c>
      <c r="C22" s="122">
        <v>3510</v>
      </c>
      <c r="D22" s="122">
        <v>0</v>
      </c>
      <c r="E22" s="122">
        <v>0</v>
      </c>
      <c r="F22" s="122">
        <v>0</v>
      </c>
      <c r="G22" s="122">
        <v>0</v>
      </c>
      <c r="H22" s="122">
        <v>0</v>
      </c>
      <c r="I22" s="122">
        <v>0</v>
      </c>
      <c r="J22" s="122">
        <v>0</v>
      </c>
      <c r="K22" s="122">
        <v>0</v>
      </c>
      <c r="L22" s="122">
        <v>0</v>
      </c>
      <c r="M22" s="122">
        <v>0</v>
      </c>
      <c r="N22" s="122">
        <v>0</v>
      </c>
      <c r="O22" s="122">
        <v>0</v>
      </c>
      <c r="P22" s="122">
        <v>0</v>
      </c>
      <c r="Q22" s="372">
        <f t="shared" si="1"/>
        <v>3510</v>
      </c>
    </row>
    <row r="23" spans="1:17" s="116" customFormat="1" ht="19.5">
      <c r="A23" s="121">
        <v>210400</v>
      </c>
      <c r="B23" s="122">
        <v>0</v>
      </c>
      <c r="C23" s="122">
        <v>7200</v>
      </c>
      <c r="D23" s="122">
        <v>0</v>
      </c>
      <c r="E23" s="122">
        <v>0</v>
      </c>
      <c r="F23" s="122">
        <v>0</v>
      </c>
      <c r="G23" s="122">
        <v>0</v>
      </c>
      <c r="H23" s="122">
        <v>0</v>
      </c>
      <c r="I23" s="122">
        <v>0</v>
      </c>
      <c r="J23" s="122">
        <v>0</v>
      </c>
      <c r="K23" s="122">
        <v>0</v>
      </c>
      <c r="L23" s="122">
        <v>0</v>
      </c>
      <c r="M23" s="122">
        <v>0</v>
      </c>
      <c r="N23" s="122">
        <v>0</v>
      </c>
      <c r="O23" s="122">
        <v>0</v>
      </c>
      <c r="P23" s="122">
        <v>0</v>
      </c>
      <c r="Q23" s="372">
        <f t="shared" si="1"/>
        <v>7200</v>
      </c>
    </row>
    <row r="24" spans="1:17" s="116" customFormat="1" ht="19.5">
      <c r="A24" s="121">
        <v>210600</v>
      </c>
      <c r="B24" s="122">
        <v>0</v>
      </c>
      <c r="C24" s="122">
        <v>135600</v>
      </c>
      <c r="D24" s="122">
        <v>0</v>
      </c>
      <c r="E24" s="122">
        <v>0</v>
      </c>
      <c r="F24" s="122">
        <v>0</v>
      </c>
      <c r="G24" s="122">
        <v>0</v>
      </c>
      <c r="H24" s="122">
        <v>0</v>
      </c>
      <c r="I24" s="122">
        <v>0</v>
      </c>
      <c r="J24" s="122">
        <v>0</v>
      </c>
      <c r="K24" s="122">
        <v>0</v>
      </c>
      <c r="L24" s="122">
        <v>0</v>
      </c>
      <c r="M24" s="122">
        <v>0</v>
      </c>
      <c r="N24" s="122">
        <v>0</v>
      </c>
      <c r="O24" s="122">
        <v>0</v>
      </c>
      <c r="P24" s="122">
        <v>0</v>
      </c>
      <c r="Q24" s="372">
        <f t="shared" si="1"/>
        <v>135600</v>
      </c>
    </row>
    <row r="25" spans="1:17" s="116" customFormat="1" ht="21.75" customHeight="1" thickBot="1">
      <c r="A25" s="165" t="s">
        <v>63</v>
      </c>
      <c r="B25" s="166">
        <v>0</v>
      </c>
      <c r="C25" s="166">
        <f>SUM(C20:C24)</f>
        <v>192660</v>
      </c>
      <c r="D25" s="166">
        <v>0</v>
      </c>
      <c r="E25" s="170">
        <v>0</v>
      </c>
      <c r="F25" s="166">
        <v>0</v>
      </c>
      <c r="G25" s="166">
        <v>0</v>
      </c>
      <c r="H25" s="166">
        <f>SUM(H19:H24)</f>
        <v>0</v>
      </c>
      <c r="I25" s="166">
        <v>0</v>
      </c>
      <c r="J25" s="166">
        <v>0</v>
      </c>
      <c r="K25" s="166">
        <v>0</v>
      </c>
      <c r="L25" s="166">
        <v>0</v>
      </c>
      <c r="M25" s="166">
        <v>0</v>
      </c>
      <c r="N25" s="166">
        <v>0</v>
      </c>
      <c r="O25" s="166">
        <v>0</v>
      </c>
      <c r="P25" s="166">
        <v>0</v>
      </c>
      <c r="Q25" s="375">
        <f t="shared" si="1"/>
        <v>192660</v>
      </c>
    </row>
    <row r="26" spans="1:17" s="116" customFormat="1" ht="22.5" customHeight="1" thickBot="1">
      <c r="A26" s="163" t="s">
        <v>64</v>
      </c>
      <c r="B26" s="164">
        <v>0</v>
      </c>
      <c r="C26" s="164">
        <v>192660</v>
      </c>
      <c r="D26" s="164">
        <v>0</v>
      </c>
      <c r="E26" s="246">
        <v>0</v>
      </c>
      <c r="F26" s="164">
        <v>0</v>
      </c>
      <c r="G26" s="164">
        <v>0</v>
      </c>
      <c r="H26" s="164">
        <v>0</v>
      </c>
      <c r="I26" s="164">
        <v>0</v>
      </c>
      <c r="J26" s="164">
        <v>0</v>
      </c>
      <c r="K26" s="164">
        <v>0</v>
      </c>
      <c r="L26" s="164">
        <v>0</v>
      </c>
      <c r="M26" s="164">
        <v>0</v>
      </c>
      <c r="N26" s="212">
        <v>0</v>
      </c>
      <c r="O26" s="378" t="s">
        <v>62</v>
      </c>
      <c r="P26" s="379" t="s">
        <v>62</v>
      </c>
      <c r="Q26" s="376">
        <f>SUM(C26:P26)</f>
        <v>192660</v>
      </c>
    </row>
    <row r="27" spans="1:17" s="116" customFormat="1" ht="23.25" customHeight="1" thickTop="1">
      <c r="A27" s="119">
        <v>522000</v>
      </c>
      <c r="B27" s="125">
        <v>0</v>
      </c>
      <c r="C27" s="125">
        <v>0</v>
      </c>
      <c r="D27" s="125">
        <v>0</v>
      </c>
      <c r="E27" s="125">
        <v>0</v>
      </c>
      <c r="F27" s="125">
        <v>0</v>
      </c>
      <c r="G27" s="125">
        <v>0</v>
      </c>
      <c r="H27" s="125">
        <v>0</v>
      </c>
      <c r="I27" s="125">
        <v>0</v>
      </c>
      <c r="J27" s="125">
        <v>0</v>
      </c>
      <c r="K27" s="125">
        <v>0</v>
      </c>
      <c r="L27" s="125">
        <v>0</v>
      </c>
      <c r="M27" s="125">
        <v>0</v>
      </c>
      <c r="N27" s="125">
        <v>0</v>
      </c>
      <c r="O27" s="125">
        <v>0</v>
      </c>
      <c r="P27" s="125">
        <v>0</v>
      </c>
      <c r="Q27" s="380" t="s">
        <v>62</v>
      </c>
    </row>
    <row r="28" spans="1:17" s="116" customFormat="1" ht="21.75" customHeight="1">
      <c r="A28" s="121">
        <v>220100</v>
      </c>
      <c r="B28" s="122">
        <v>0</v>
      </c>
      <c r="C28" s="209">
        <v>110820</v>
      </c>
      <c r="D28" s="209">
        <v>0</v>
      </c>
      <c r="E28" s="209">
        <v>56270</v>
      </c>
      <c r="F28" s="209">
        <v>0</v>
      </c>
      <c r="G28" s="209">
        <v>0</v>
      </c>
      <c r="H28" s="209">
        <v>0</v>
      </c>
      <c r="I28" s="209">
        <v>0</v>
      </c>
      <c r="J28" s="122">
        <v>38140</v>
      </c>
      <c r="K28" s="209">
        <v>0</v>
      </c>
      <c r="L28" s="209">
        <v>0</v>
      </c>
      <c r="M28" s="209">
        <v>0</v>
      </c>
      <c r="N28" s="122">
        <v>0</v>
      </c>
      <c r="O28" s="122">
        <v>0</v>
      </c>
      <c r="P28" s="122">
        <v>0</v>
      </c>
      <c r="Q28" s="372">
        <f>SUM(C28:P28)</f>
        <v>205230</v>
      </c>
    </row>
    <row r="29" spans="1:17" s="116" customFormat="1" ht="21.75" customHeight="1">
      <c r="A29" s="121">
        <v>220200</v>
      </c>
      <c r="B29" s="122">
        <v>0</v>
      </c>
      <c r="C29" s="123">
        <v>6370</v>
      </c>
      <c r="D29" s="123">
        <v>0</v>
      </c>
      <c r="E29" s="123">
        <v>5100</v>
      </c>
      <c r="F29" s="123">
        <v>0</v>
      </c>
      <c r="G29" s="123">
        <v>0</v>
      </c>
      <c r="H29" s="123">
        <v>0</v>
      </c>
      <c r="I29" s="123">
        <v>0</v>
      </c>
      <c r="J29" s="122">
        <v>2050</v>
      </c>
      <c r="K29" s="123">
        <v>0</v>
      </c>
      <c r="L29" s="123">
        <v>0</v>
      </c>
      <c r="M29" s="123">
        <v>0</v>
      </c>
      <c r="N29" s="122">
        <v>0</v>
      </c>
      <c r="O29" s="122">
        <v>0</v>
      </c>
      <c r="P29" s="122">
        <v>0</v>
      </c>
      <c r="Q29" s="372">
        <f>SUM(C29:P29)</f>
        <v>13520</v>
      </c>
    </row>
    <row r="30" spans="1:17" s="116" customFormat="1" ht="21.75" customHeight="1">
      <c r="A30" s="115">
        <v>220300</v>
      </c>
      <c r="B30" s="170">
        <v>0</v>
      </c>
      <c r="C30" s="237">
        <v>3500</v>
      </c>
      <c r="D30" s="237">
        <v>0</v>
      </c>
      <c r="E30" s="209">
        <v>0</v>
      </c>
      <c r="F30" s="237">
        <v>0</v>
      </c>
      <c r="G30" s="237">
        <v>0</v>
      </c>
      <c r="H30" s="237">
        <v>0</v>
      </c>
      <c r="I30" s="237">
        <v>0</v>
      </c>
      <c r="J30" s="170">
        <v>0</v>
      </c>
      <c r="K30" s="237">
        <v>0</v>
      </c>
      <c r="L30" s="237">
        <v>0</v>
      </c>
      <c r="M30" s="237">
        <v>0</v>
      </c>
      <c r="N30" s="170">
        <v>0</v>
      </c>
      <c r="O30" s="170">
        <v>0</v>
      </c>
      <c r="P30" s="170">
        <v>0</v>
      </c>
      <c r="Q30" s="372">
        <f>SUM(C30:P30)</f>
        <v>3500</v>
      </c>
    </row>
    <row r="31" spans="1:17" s="116" customFormat="1" ht="21.75" customHeight="1">
      <c r="A31" s="115">
        <v>220600</v>
      </c>
      <c r="B31" s="170">
        <v>0</v>
      </c>
      <c r="C31" s="237">
        <v>26040</v>
      </c>
      <c r="D31" s="237">
        <v>0</v>
      </c>
      <c r="E31" s="123">
        <v>26090</v>
      </c>
      <c r="F31" s="237">
        <v>0</v>
      </c>
      <c r="G31" s="237">
        <v>0</v>
      </c>
      <c r="H31" s="237">
        <v>0</v>
      </c>
      <c r="I31" s="237">
        <v>0</v>
      </c>
      <c r="J31" s="170">
        <v>14910</v>
      </c>
      <c r="K31" s="237">
        <v>0</v>
      </c>
      <c r="L31" s="237">
        <v>0</v>
      </c>
      <c r="M31" s="237">
        <v>0</v>
      </c>
      <c r="N31" s="170">
        <v>0</v>
      </c>
      <c r="O31" s="170">
        <v>0</v>
      </c>
      <c r="P31" s="170">
        <v>0</v>
      </c>
      <c r="Q31" s="372">
        <f>SUM(C31:P31)</f>
        <v>67040</v>
      </c>
    </row>
    <row r="32" spans="1:17" s="116" customFormat="1" ht="21.75" customHeight="1">
      <c r="A32" s="115">
        <v>220700</v>
      </c>
      <c r="B32" s="170">
        <v>0</v>
      </c>
      <c r="C32" s="237">
        <v>3520</v>
      </c>
      <c r="D32" s="237">
        <v>0</v>
      </c>
      <c r="E32" s="209">
        <v>4930</v>
      </c>
      <c r="F32" s="237">
        <v>0</v>
      </c>
      <c r="G32" s="237">
        <v>0</v>
      </c>
      <c r="H32" s="237">
        <v>0</v>
      </c>
      <c r="I32" s="237">
        <v>0</v>
      </c>
      <c r="J32" s="170">
        <v>3000</v>
      </c>
      <c r="K32" s="237">
        <v>0</v>
      </c>
      <c r="L32" s="237">
        <v>0</v>
      </c>
      <c r="M32" s="237">
        <v>0</v>
      </c>
      <c r="N32" s="170">
        <v>0</v>
      </c>
      <c r="O32" s="170">
        <v>0</v>
      </c>
      <c r="P32" s="170">
        <v>0</v>
      </c>
      <c r="Q32" s="372">
        <f>SUM(C32:P32)</f>
        <v>11450</v>
      </c>
    </row>
    <row r="33" spans="1:17" s="124" customFormat="1" ht="21.75" customHeight="1" thickBot="1">
      <c r="A33" s="165" t="s">
        <v>63</v>
      </c>
      <c r="B33" s="166">
        <v>0</v>
      </c>
      <c r="C33" s="211">
        <f aca="true" t="shared" si="2" ref="C33:P33">SUM(C28:C32)</f>
        <v>150250</v>
      </c>
      <c r="D33" s="211">
        <f t="shared" si="2"/>
        <v>0</v>
      </c>
      <c r="E33" s="237">
        <f t="shared" si="2"/>
        <v>92390</v>
      </c>
      <c r="F33" s="211">
        <f t="shared" si="2"/>
        <v>0</v>
      </c>
      <c r="G33" s="211">
        <f t="shared" si="2"/>
        <v>0</v>
      </c>
      <c r="H33" s="211">
        <f t="shared" si="2"/>
        <v>0</v>
      </c>
      <c r="I33" s="211">
        <f t="shared" si="2"/>
        <v>0</v>
      </c>
      <c r="J33" s="166">
        <f t="shared" si="2"/>
        <v>58100</v>
      </c>
      <c r="K33" s="211">
        <f t="shared" si="2"/>
        <v>0</v>
      </c>
      <c r="L33" s="211">
        <f t="shared" si="2"/>
        <v>0</v>
      </c>
      <c r="M33" s="211">
        <f t="shared" si="2"/>
        <v>0</v>
      </c>
      <c r="N33" s="166">
        <f t="shared" si="2"/>
        <v>0</v>
      </c>
      <c r="O33" s="166">
        <f t="shared" si="2"/>
        <v>0</v>
      </c>
      <c r="P33" s="166">
        <f t="shared" si="2"/>
        <v>0</v>
      </c>
      <c r="Q33" s="383">
        <f>C33+E33+J33</f>
        <v>300740</v>
      </c>
    </row>
    <row r="34" spans="1:17" s="124" customFormat="1" ht="21.75" customHeight="1" thickBot="1">
      <c r="A34" s="168" t="s">
        <v>64</v>
      </c>
      <c r="B34" s="169">
        <v>0</v>
      </c>
      <c r="C34" s="213">
        <v>150250</v>
      </c>
      <c r="D34" s="213">
        <v>0</v>
      </c>
      <c r="E34" s="262">
        <v>92390</v>
      </c>
      <c r="F34" s="213">
        <v>0</v>
      </c>
      <c r="G34" s="213">
        <v>0</v>
      </c>
      <c r="H34" s="213">
        <v>0</v>
      </c>
      <c r="I34" s="213">
        <v>0</v>
      </c>
      <c r="J34" s="169">
        <v>58100</v>
      </c>
      <c r="K34" s="213">
        <v>0</v>
      </c>
      <c r="L34" s="213">
        <v>0</v>
      </c>
      <c r="M34" s="213">
        <v>0</v>
      </c>
      <c r="N34" s="169">
        <v>0</v>
      </c>
      <c r="O34" s="169">
        <v>0</v>
      </c>
      <c r="P34" s="169">
        <v>0</v>
      </c>
      <c r="Q34" s="381">
        <f>C34+E34+J34</f>
        <v>300740</v>
      </c>
    </row>
    <row r="35" spans="1:17" s="116" customFormat="1" ht="18.75" customHeight="1" thickTop="1">
      <c r="A35" s="119">
        <v>530000</v>
      </c>
      <c r="B35" s="126">
        <v>0</v>
      </c>
      <c r="C35" s="126">
        <v>0</v>
      </c>
      <c r="D35" s="125">
        <v>0</v>
      </c>
      <c r="E35" s="126">
        <v>0</v>
      </c>
      <c r="F35" s="125">
        <v>0</v>
      </c>
      <c r="G35" s="125">
        <v>0</v>
      </c>
      <c r="H35" s="125">
        <v>0</v>
      </c>
      <c r="I35" s="125">
        <v>0</v>
      </c>
      <c r="J35" s="125">
        <v>0</v>
      </c>
      <c r="K35" s="125">
        <v>0</v>
      </c>
      <c r="L35" s="125">
        <v>0</v>
      </c>
      <c r="M35" s="125">
        <v>0</v>
      </c>
      <c r="N35" s="126">
        <v>0</v>
      </c>
      <c r="O35" s="382" t="s">
        <v>62</v>
      </c>
      <c r="P35" s="382" t="s">
        <v>62</v>
      </c>
      <c r="Q35" s="380" t="s">
        <v>62</v>
      </c>
    </row>
    <row r="36" spans="1:17" s="116" customFormat="1" ht="18.75" customHeight="1">
      <c r="A36" s="121">
        <v>310100</v>
      </c>
      <c r="B36" s="123">
        <v>0</v>
      </c>
      <c r="C36" s="123">
        <v>0</v>
      </c>
      <c r="D36" s="122">
        <v>0</v>
      </c>
      <c r="E36" s="209">
        <v>0</v>
      </c>
      <c r="F36" s="122">
        <v>0</v>
      </c>
      <c r="G36" s="122">
        <v>0</v>
      </c>
      <c r="H36" s="122">
        <v>0</v>
      </c>
      <c r="I36" s="122">
        <v>0</v>
      </c>
      <c r="J36" s="122">
        <v>0</v>
      </c>
      <c r="K36" s="122">
        <v>0</v>
      </c>
      <c r="L36" s="122">
        <v>0</v>
      </c>
      <c r="M36" s="122">
        <v>0</v>
      </c>
      <c r="N36" s="122">
        <v>0</v>
      </c>
      <c r="O36" s="122">
        <v>0</v>
      </c>
      <c r="P36" s="122">
        <v>0</v>
      </c>
      <c r="Q36" s="372">
        <f aca="true" t="shared" si="3" ref="Q36:Q41">SUM(B36:P36)</f>
        <v>0</v>
      </c>
    </row>
    <row r="37" spans="1:17" s="116" customFormat="1" ht="18" customHeight="1">
      <c r="A37" s="121">
        <v>310200</v>
      </c>
      <c r="B37" s="123">
        <v>0</v>
      </c>
      <c r="C37" s="123">
        <v>0</v>
      </c>
      <c r="D37" s="122">
        <v>0</v>
      </c>
      <c r="E37" s="126">
        <v>0</v>
      </c>
      <c r="F37" s="122">
        <v>0</v>
      </c>
      <c r="G37" s="122">
        <v>0</v>
      </c>
      <c r="H37" s="122">
        <v>0</v>
      </c>
      <c r="I37" s="122">
        <v>0</v>
      </c>
      <c r="J37" s="122">
        <v>0</v>
      </c>
      <c r="K37" s="122">
        <v>0</v>
      </c>
      <c r="L37" s="122">
        <v>0</v>
      </c>
      <c r="M37" s="122">
        <v>0</v>
      </c>
      <c r="N37" s="122">
        <v>0</v>
      </c>
      <c r="O37" s="122">
        <v>0</v>
      </c>
      <c r="P37" s="122">
        <v>0</v>
      </c>
      <c r="Q37" s="372">
        <f t="shared" si="3"/>
        <v>0</v>
      </c>
    </row>
    <row r="38" spans="1:17" s="116" customFormat="1" ht="19.5" customHeight="1">
      <c r="A38" s="121">
        <v>310300</v>
      </c>
      <c r="B38" s="123">
        <v>0</v>
      </c>
      <c r="C38" s="209">
        <v>0</v>
      </c>
      <c r="D38" s="122">
        <v>0</v>
      </c>
      <c r="E38" s="209">
        <v>0</v>
      </c>
      <c r="F38" s="122">
        <v>0</v>
      </c>
      <c r="G38" s="122">
        <v>0</v>
      </c>
      <c r="H38" s="122">
        <v>0</v>
      </c>
      <c r="I38" s="122">
        <v>0</v>
      </c>
      <c r="J38" s="122">
        <v>0</v>
      </c>
      <c r="K38" s="122">
        <v>0</v>
      </c>
      <c r="L38" s="122">
        <v>0</v>
      </c>
      <c r="M38" s="122">
        <v>0</v>
      </c>
      <c r="N38" s="122">
        <v>0</v>
      </c>
      <c r="O38" s="122">
        <v>0</v>
      </c>
      <c r="P38" s="122">
        <v>0</v>
      </c>
      <c r="Q38" s="372">
        <f t="shared" si="3"/>
        <v>0</v>
      </c>
    </row>
    <row r="39" spans="1:17" s="116" customFormat="1" ht="19.5" customHeight="1">
      <c r="A39" s="121">
        <v>310400</v>
      </c>
      <c r="B39" s="123">
        <v>0</v>
      </c>
      <c r="C39" s="122">
        <v>14250</v>
      </c>
      <c r="D39" s="122">
        <f>SUM(D35:D38)</f>
        <v>0</v>
      </c>
      <c r="E39" s="126">
        <v>7800</v>
      </c>
      <c r="F39" s="122">
        <v>0</v>
      </c>
      <c r="G39" s="122">
        <v>0</v>
      </c>
      <c r="H39" s="122">
        <f>SUM(H35:H38)</f>
        <v>0</v>
      </c>
      <c r="I39" s="122">
        <f>SUM(I35:I38)</f>
        <v>0</v>
      </c>
      <c r="J39" s="122">
        <v>1950</v>
      </c>
      <c r="K39" s="122">
        <v>0</v>
      </c>
      <c r="L39" s="122">
        <v>0</v>
      </c>
      <c r="M39" s="122">
        <v>0</v>
      </c>
      <c r="N39" s="122">
        <v>0</v>
      </c>
      <c r="O39" s="122">
        <v>0</v>
      </c>
      <c r="P39" s="122">
        <v>0</v>
      </c>
      <c r="Q39" s="372">
        <f t="shared" si="3"/>
        <v>24000</v>
      </c>
    </row>
    <row r="40" spans="1:17" s="116" customFormat="1" ht="19.5" customHeight="1">
      <c r="A40" s="121">
        <v>310500</v>
      </c>
      <c r="B40" s="123">
        <v>0</v>
      </c>
      <c r="C40" s="209">
        <v>0</v>
      </c>
      <c r="D40" s="122">
        <v>0</v>
      </c>
      <c r="E40" s="209">
        <v>0</v>
      </c>
      <c r="F40" s="122">
        <v>0</v>
      </c>
      <c r="G40" s="122">
        <v>0</v>
      </c>
      <c r="H40" s="122">
        <v>0</v>
      </c>
      <c r="I40" s="122">
        <v>0</v>
      </c>
      <c r="J40" s="122">
        <v>0</v>
      </c>
      <c r="K40" s="122">
        <v>0</v>
      </c>
      <c r="L40" s="122">
        <v>0</v>
      </c>
      <c r="M40" s="122">
        <v>0</v>
      </c>
      <c r="N40" s="122">
        <v>0</v>
      </c>
      <c r="O40" s="122">
        <v>0</v>
      </c>
      <c r="P40" s="122">
        <v>0</v>
      </c>
      <c r="Q40" s="372">
        <f t="shared" si="3"/>
        <v>0</v>
      </c>
    </row>
    <row r="41" spans="1:17" s="116" customFormat="1" ht="19.5" customHeight="1">
      <c r="A41" s="121">
        <v>310600</v>
      </c>
      <c r="B41" s="123">
        <v>0</v>
      </c>
      <c r="C41" s="123">
        <v>42945</v>
      </c>
      <c r="D41" s="122">
        <v>0</v>
      </c>
      <c r="E41" s="126">
        <v>1170</v>
      </c>
      <c r="F41" s="122">
        <v>0</v>
      </c>
      <c r="G41" s="122">
        <v>0</v>
      </c>
      <c r="H41" s="122">
        <v>0</v>
      </c>
      <c r="I41" s="122">
        <v>0</v>
      </c>
      <c r="J41" s="122">
        <v>9904</v>
      </c>
      <c r="K41" s="122">
        <v>0</v>
      </c>
      <c r="L41" s="122">
        <v>0</v>
      </c>
      <c r="M41" s="122">
        <v>0</v>
      </c>
      <c r="N41" s="122">
        <v>0</v>
      </c>
      <c r="O41" s="122">
        <v>0</v>
      </c>
      <c r="P41" s="122">
        <v>0</v>
      </c>
      <c r="Q41" s="372">
        <f t="shared" si="3"/>
        <v>54019</v>
      </c>
    </row>
    <row r="42" spans="1:17" s="116" customFormat="1" ht="21.75" customHeight="1" thickBot="1">
      <c r="A42" s="165" t="s">
        <v>63</v>
      </c>
      <c r="B42" s="210">
        <v>0</v>
      </c>
      <c r="C42" s="211">
        <f>SUM(C36:C41)</f>
        <v>57195</v>
      </c>
      <c r="D42" s="166">
        <v>0</v>
      </c>
      <c r="E42" s="265">
        <f>SUM(E36:E41)</f>
        <v>8970</v>
      </c>
      <c r="F42" s="166">
        <v>0</v>
      </c>
      <c r="G42" s="166">
        <v>0</v>
      </c>
      <c r="H42" s="166">
        <v>0</v>
      </c>
      <c r="I42" s="166">
        <v>0</v>
      </c>
      <c r="J42" s="166">
        <f>SUM(J36:J41)</f>
        <v>11854</v>
      </c>
      <c r="K42" s="166">
        <v>0</v>
      </c>
      <c r="L42" s="166">
        <v>0</v>
      </c>
      <c r="M42" s="166">
        <v>0</v>
      </c>
      <c r="N42" s="166">
        <f>SUM(N36:N41)</f>
        <v>0</v>
      </c>
      <c r="O42" s="166">
        <f>SUM(O36:O41)</f>
        <v>0</v>
      </c>
      <c r="P42" s="166">
        <v>0</v>
      </c>
      <c r="Q42" s="375">
        <f>SUM(C42:P42)</f>
        <v>78019</v>
      </c>
    </row>
    <row r="43" spans="1:17" s="116" customFormat="1" ht="21.75" customHeight="1" thickBot="1">
      <c r="A43" s="163" t="s">
        <v>64</v>
      </c>
      <c r="B43" s="212">
        <v>0</v>
      </c>
      <c r="C43" s="216">
        <v>57195</v>
      </c>
      <c r="D43" s="164">
        <v>0</v>
      </c>
      <c r="E43" s="213">
        <v>8970</v>
      </c>
      <c r="F43" s="164">
        <v>0</v>
      </c>
      <c r="G43" s="164">
        <v>0</v>
      </c>
      <c r="H43" s="164">
        <v>0</v>
      </c>
      <c r="I43" s="164">
        <v>0</v>
      </c>
      <c r="J43" s="164">
        <v>11854</v>
      </c>
      <c r="K43" s="164">
        <v>0</v>
      </c>
      <c r="L43" s="164">
        <v>0</v>
      </c>
      <c r="M43" s="164">
        <v>0</v>
      </c>
      <c r="N43" s="164">
        <v>0</v>
      </c>
      <c r="O43" s="164">
        <v>0</v>
      </c>
      <c r="P43" s="164">
        <v>0</v>
      </c>
      <c r="Q43" s="376">
        <f>SUM(C43:P43)</f>
        <v>78019</v>
      </c>
    </row>
    <row r="44" spans="1:17" s="116" customFormat="1" ht="23.25" customHeight="1" thickTop="1">
      <c r="A44" s="119">
        <v>532000</v>
      </c>
      <c r="B44" s="125">
        <v>0</v>
      </c>
      <c r="C44" s="125">
        <v>0</v>
      </c>
      <c r="D44" s="126">
        <v>0</v>
      </c>
      <c r="E44" s="125">
        <v>0</v>
      </c>
      <c r="F44" s="125">
        <v>0</v>
      </c>
      <c r="G44" s="125">
        <v>0</v>
      </c>
      <c r="H44" s="125">
        <v>0</v>
      </c>
      <c r="I44" s="125">
        <v>0</v>
      </c>
      <c r="J44" s="125">
        <v>0</v>
      </c>
      <c r="K44" s="125">
        <v>0</v>
      </c>
      <c r="L44" s="125">
        <v>0</v>
      </c>
      <c r="M44" s="125">
        <v>0</v>
      </c>
      <c r="N44" s="126">
        <v>0</v>
      </c>
      <c r="O44" s="126">
        <v>0</v>
      </c>
      <c r="P44" s="384">
        <v>0</v>
      </c>
      <c r="Q44" s="373"/>
    </row>
    <row r="45" spans="1:17" s="116" customFormat="1" ht="18" customHeight="1">
      <c r="A45" s="121">
        <v>320100</v>
      </c>
      <c r="B45" s="123">
        <v>0</v>
      </c>
      <c r="C45" s="209">
        <v>8200</v>
      </c>
      <c r="D45" s="209">
        <v>0</v>
      </c>
      <c r="E45" s="123">
        <v>3850</v>
      </c>
      <c r="F45" s="122">
        <v>0</v>
      </c>
      <c r="G45" s="123">
        <v>0</v>
      </c>
      <c r="H45" s="123">
        <v>0</v>
      </c>
      <c r="I45" s="122">
        <v>0</v>
      </c>
      <c r="J45" s="123">
        <v>0</v>
      </c>
      <c r="K45" s="123">
        <v>0</v>
      </c>
      <c r="L45" s="123">
        <v>0</v>
      </c>
      <c r="M45" s="123">
        <v>0</v>
      </c>
      <c r="N45" s="209">
        <v>0</v>
      </c>
      <c r="O45" s="209">
        <v>0</v>
      </c>
      <c r="P45" s="385">
        <v>0</v>
      </c>
      <c r="Q45" s="372">
        <f>SUM(C45:P45)</f>
        <v>12050</v>
      </c>
    </row>
    <row r="46" spans="1:17" s="116" customFormat="1" ht="18" customHeight="1">
      <c r="A46" s="121">
        <v>320200</v>
      </c>
      <c r="B46" s="123">
        <v>0</v>
      </c>
      <c r="C46" s="209">
        <v>0</v>
      </c>
      <c r="D46" s="209">
        <v>0</v>
      </c>
      <c r="E46" s="123">
        <v>0</v>
      </c>
      <c r="F46" s="122">
        <v>0</v>
      </c>
      <c r="G46" s="123">
        <v>0</v>
      </c>
      <c r="H46" s="123">
        <v>0</v>
      </c>
      <c r="I46" s="122">
        <v>0</v>
      </c>
      <c r="J46" s="123">
        <v>0</v>
      </c>
      <c r="K46" s="123">
        <v>0</v>
      </c>
      <c r="L46" s="123">
        <v>0</v>
      </c>
      <c r="M46" s="123">
        <v>0</v>
      </c>
      <c r="N46" s="209">
        <v>0</v>
      </c>
      <c r="O46" s="209">
        <v>0</v>
      </c>
      <c r="P46" s="385">
        <v>0</v>
      </c>
      <c r="Q46" s="372">
        <f>SUM(C46:P46)</f>
        <v>0</v>
      </c>
    </row>
    <row r="47" spans="1:17" s="116" customFormat="1" ht="18" customHeight="1">
      <c r="A47" s="121">
        <v>320300</v>
      </c>
      <c r="B47" s="123">
        <v>0</v>
      </c>
      <c r="C47" s="209">
        <v>1000</v>
      </c>
      <c r="D47" s="209">
        <v>0</v>
      </c>
      <c r="E47" s="123">
        <v>0</v>
      </c>
      <c r="F47" s="122">
        <v>0</v>
      </c>
      <c r="G47" s="209">
        <v>0</v>
      </c>
      <c r="H47" s="123">
        <v>0</v>
      </c>
      <c r="I47" s="122">
        <v>0</v>
      </c>
      <c r="J47" s="123">
        <v>0</v>
      </c>
      <c r="K47" s="341">
        <v>0</v>
      </c>
      <c r="L47" s="209">
        <v>0</v>
      </c>
      <c r="M47" s="123">
        <v>0</v>
      </c>
      <c r="N47" s="209">
        <v>0</v>
      </c>
      <c r="O47" s="209">
        <v>0</v>
      </c>
      <c r="P47" s="385">
        <v>0</v>
      </c>
      <c r="Q47" s="372">
        <f>SUM(C47:P47)</f>
        <v>1000</v>
      </c>
    </row>
    <row r="48" spans="1:17" s="116" customFormat="1" ht="18" customHeight="1">
      <c r="A48" s="121">
        <v>320400</v>
      </c>
      <c r="B48" s="123">
        <v>0</v>
      </c>
      <c r="C48" s="209">
        <v>0</v>
      </c>
      <c r="D48" s="209">
        <f>SUM(D44:D47)</f>
        <v>0</v>
      </c>
      <c r="E48" s="123">
        <v>0</v>
      </c>
      <c r="F48" s="122">
        <f>SUM(F44:F47)</f>
        <v>0</v>
      </c>
      <c r="G48" s="123">
        <v>0</v>
      </c>
      <c r="H48" s="123">
        <v>0</v>
      </c>
      <c r="I48" s="122">
        <v>0</v>
      </c>
      <c r="J48" s="123">
        <v>0</v>
      </c>
      <c r="K48" s="123">
        <v>0</v>
      </c>
      <c r="L48" s="123">
        <v>0</v>
      </c>
      <c r="M48" s="123"/>
      <c r="N48" s="209">
        <f>SUM(N44:N47)</f>
        <v>0</v>
      </c>
      <c r="O48" s="209">
        <f>SUM(O44:O47)</f>
        <v>0</v>
      </c>
      <c r="P48" s="385">
        <v>2350</v>
      </c>
      <c r="Q48" s="372">
        <f>SUM(C48:P48)</f>
        <v>2350</v>
      </c>
    </row>
    <row r="49" spans="1:17" s="124" customFormat="1" ht="21.75" customHeight="1" thickBot="1">
      <c r="A49" s="165" t="s">
        <v>63</v>
      </c>
      <c r="B49" s="166">
        <v>0</v>
      </c>
      <c r="C49" s="210">
        <f>SUM(C45:C48)</f>
        <v>9200</v>
      </c>
      <c r="D49" s="123">
        <v>0</v>
      </c>
      <c r="E49" s="211">
        <f>SUM(E45:E48)</f>
        <v>3850</v>
      </c>
      <c r="F49" s="122">
        <v>0</v>
      </c>
      <c r="G49" s="298">
        <f>SUM(G45:G48)</f>
        <v>0</v>
      </c>
      <c r="H49" s="166">
        <f aca="true" t="shared" si="4" ref="H49:M49">SUM(H44:H48)</f>
        <v>0</v>
      </c>
      <c r="I49" s="210">
        <f>SUM(I44:I48)</f>
        <v>0</v>
      </c>
      <c r="J49" s="166">
        <v>0</v>
      </c>
      <c r="K49" s="342">
        <f t="shared" si="4"/>
        <v>0</v>
      </c>
      <c r="L49" s="166">
        <f t="shared" si="4"/>
        <v>0</v>
      </c>
      <c r="M49" s="166">
        <f t="shared" si="4"/>
        <v>0</v>
      </c>
      <c r="N49" s="123">
        <v>0</v>
      </c>
      <c r="O49" s="123">
        <v>0</v>
      </c>
      <c r="P49" s="386">
        <v>2350</v>
      </c>
      <c r="Q49" s="388">
        <f>Q45+Q46+Q47+Q48</f>
        <v>15400</v>
      </c>
    </row>
    <row r="50" spans="1:17" s="124" customFormat="1" ht="21.75" customHeight="1" thickBot="1">
      <c r="A50" s="168" t="s">
        <v>64</v>
      </c>
      <c r="B50" s="169">
        <v>0</v>
      </c>
      <c r="C50" s="213">
        <v>9200</v>
      </c>
      <c r="D50" s="215">
        <v>0</v>
      </c>
      <c r="E50" s="213">
        <v>3850</v>
      </c>
      <c r="F50" s="122">
        <v>0</v>
      </c>
      <c r="G50" s="169">
        <v>0</v>
      </c>
      <c r="H50" s="169">
        <v>0</v>
      </c>
      <c r="I50" s="213">
        <v>0</v>
      </c>
      <c r="J50" s="169">
        <v>0</v>
      </c>
      <c r="K50" s="343">
        <v>0</v>
      </c>
      <c r="L50" s="169">
        <v>0</v>
      </c>
      <c r="M50" s="169">
        <v>0</v>
      </c>
      <c r="N50" s="215">
        <v>0</v>
      </c>
      <c r="O50" s="215">
        <v>0</v>
      </c>
      <c r="P50" s="387">
        <v>2350</v>
      </c>
      <c r="Q50" s="381">
        <f>C50+D50+E50+F50+G50+H50+I50+J50+K50+L50+M50+N50+O50+P50</f>
        <v>15400</v>
      </c>
    </row>
    <row r="51" spans="1:17" s="116" customFormat="1" ht="18.75" customHeight="1" thickBot="1" thickTop="1">
      <c r="A51" s="121">
        <v>533000</v>
      </c>
      <c r="B51" s="123">
        <v>0</v>
      </c>
      <c r="C51" s="123">
        <v>0</v>
      </c>
      <c r="D51" s="123">
        <v>0</v>
      </c>
      <c r="E51" s="123">
        <v>0</v>
      </c>
      <c r="F51" s="166">
        <v>0</v>
      </c>
      <c r="G51" s="122">
        <v>0</v>
      </c>
      <c r="H51" s="122">
        <v>0</v>
      </c>
      <c r="I51" s="122">
        <v>0</v>
      </c>
      <c r="J51" s="122">
        <v>0</v>
      </c>
      <c r="K51" s="122">
        <v>0</v>
      </c>
      <c r="L51" s="122">
        <v>0</v>
      </c>
      <c r="M51" s="122">
        <v>0</v>
      </c>
      <c r="N51" s="122">
        <v>0</v>
      </c>
      <c r="O51" s="122">
        <v>0</v>
      </c>
      <c r="P51" s="122">
        <v>0</v>
      </c>
      <c r="Q51" s="373"/>
    </row>
    <row r="52" spans="1:17" s="116" customFormat="1" ht="18.75" customHeight="1" thickBot="1">
      <c r="A52" s="121">
        <v>330100</v>
      </c>
      <c r="B52" s="123">
        <v>0</v>
      </c>
      <c r="C52" s="341">
        <v>9800</v>
      </c>
      <c r="D52" s="209">
        <v>0</v>
      </c>
      <c r="E52" s="209">
        <v>0</v>
      </c>
      <c r="F52" s="164">
        <v>0</v>
      </c>
      <c r="G52" s="122">
        <v>0</v>
      </c>
      <c r="H52" s="122">
        <v>0</v>
      </c>
      <c r="I52" s="122">
        <v>0</v>
      </c>
      <c r="J52" s="122">
        <v>0</v>
      </c>
      <c r="K52" s="122">
        <v>0</v>
      </c>
      <c r="L52" s="122">
        <v>0</v>
      </c>
      <c r="M52" s="122">
        <v>0</v>
      </c>
      <c r="N52" s="122">
        <v>0</v>
      </c>
      <c r="O52" s="122">
        <v>0</v>
      </c>
      <c r="P52" s="122">
        <v>0</v>
      </c>
      <c r="Q52" s="389">
        <f>SUM(C52:P52)</f>
        <v>9800</v>
      </c>
    </row>
    <row r="53" spans="1:17" s="116" customFormat="1" ht="18.75" customHeight="1" thickTop="1">
      <c r="A53" s="121">
        <v>330200</v>
      </c>
      <c r="B53" s="123">
        <v>0</v>
      </c>
      <c r="C53" s="209"/>
      <c r="D53" s="209">
        <v>0</v>
      </c>
      <c r="E53" s="209">
        <v>0</v>
      </c>
      <c r="F53" s="122">
        <v>0</v>
      </c>
      <c r="G53" s="122">
        <v>0</v>
      </c>
      <c r="H53" s="122">
        <v>0</v>
      </c>
      <c r="I53" s="172">
        <v>0</v>
      </c>
      <c r="J53" s="122">
        <v>0</v>
      </c>
      <c r="K53" s="172" t="s">
        <v>13</v>
      </c>
      <c r="L53" s="122">
        <v>0</v>
      </c>
      <c r="M53" s="122">
        <v>0</v>
      </c>
      <c r="N53" s="122">
        <v>0</v>
      </c>
      <c r="O53" s="122">
        <v>0</v>
      </c>
      <c r="P53" s="122">
        <v>0</v>
      </c>
      <c r="Q53" s="389">
        <f aca="true" t="shared" si="5" ref="Q53:Q63">SUM(C53:P53)</f>
        <v>0</v>
      </c>
    </row>
    <row r="54" spans="1:17" s="116" customFormat="1" ht="18.75" customHeight="1">
      <c r="A54" s="121">
        <v>330300</v>
      </c>
      <c r="B54" s="123">
        <v>0</v>
      </c>
      <c r="C54" s="346">
        <v>0</v>
      </c>
      <c r="D54" s="209">
        <v>0</v>
      </c>
      <c r="E54" s="209">
        <v>0</v>
      </c>
      <c r="F54" s="122">
        <v>0</v>
      </c>
      <c r="G54" s="122">
        <v>0</v>
      </c>
      <c r="H54" s="122">
        <v>0</v>
      </c>
      <c r="I54" s="122"/>
      <c r="J54" s="122">
        <v>0</v>
      </c>
      <c r="K54" s="122">
        <v>0</v>
      </c>
      <c r="L54" s="122">
        <v>0</v>
      </c>
      <c r="M54" s="122">
        <v>0</v>
      </c>
      <c r="N54" s="122">
        <v>0</v>
      </c>
      <c r="O54" s="122">
        <v>0</v>
      </c>
      <c r="P54" s="122">
        <v>0</v>
      </c>
      <c r="Q54" s="389">
        <f t="shared" si="5"/>
        <v>0</v>
      </c>
    </row>
    <row r="55" spans="1:17" s="116" customFormat="1" ht="18.75" customHeight="1">
      <c r="A55" s="121">
        <v>330400</v>
      </c>
      <c r="B55" s="123">
        <v>0</v>
      </c>
      <c r="C55" s="123">
        <v>0</v>
      </c>
      <c r="D55" s="123">
        <v>0</v>
      </c>
      <c r="E55" s="209">
        <v>0</v>
      </c>
      <c r="F55" s="350">
        <v>0</v>
      </c>
      <c r="G55" s="350">
        <v>0</v>
      </c>
      <c r="H55" s="122">
        <v>0</v>
      </c>
      <c r="I55" s="122">
        <v>0</v>
      </c>
      <c r="J55" s="122">
        <v>0</v>
      </c>
      <c r="K55" s="122">
        <v>0</v>
      </c>
      <c r="L55" s="122">
        <v>0</v>
      </c>
      <c r="M55" s="122">
        <v>0</v>
      </c>
      <c r="N55" s="122">
        <v>0</v>
      </c>
      <c r="O55" s="122">
        <v>0</v>
      </c>
      <c r="P55" s="122">
        <v>0</v>
      </c>
      <c r="Q55" s="389">
        <f t="shared" si="5"/>
        <v>0</v>
      </c>
    </row>
    <row r="56" spans="1:17" s="116" customFormat="1" ht="18.75" customHeight="1">
      <c r="A56" s="121">
        <v>330600</v>
      </c>
      <c r="B56" s="123">
        <v>0</v>
      </c>
      <c r="C56" s="123">
        <v>0</v>
      </c>
      <c r="D56" s="123">
        <v>0</v>
      </c>
      <c r="E56" s="209">
        <v>0</v>
      </c>
      <c r="F56" s="351">
        <v>0</v>
      </c>
      <c r="G56" s="351">
        <v>0</v>
      </c>
      <c r="H56" s="122">
        <v>0</v>
      </c>
      <c r="I56" s="351">
        <v>0</v>
      </c>
      <c r="J56" s="122">
        <v>0</v>
      </c>
      <c r="K56" s="122">
        <v>0</v>
      </c>
      <c r="L56" s="122">
        <v>0</v>
      </c>
      <c r="M56" s="122">
        <v>0</v>
      </c>
      <c r="N56" s="122">
        <v>0</v>
      </c>
      <c r="O56" s="122">
        <v>0</v>
      </c>
      <c r="P56" s="122">
        <v>0</v>
      </c>
      <c r="Q56" s="389">
        <f t="shared" si="5"/>
        <v>0</v>
      </c>
    </row>
    <row r="57" spans="1:17" s="116" customFormat="1" ht="18.75" customHeight="1">
      <c r="A57" s="121">
        <v>330800</v>
      </c>
      <c r="B57" s="123">
        <v>0</v>
      </c>
      <c r="C57" s="123">
        <v>0</v>
      </c>
      <c r="D57" s="123">
        <v>0</v>
      </c>
      <c r="E57" s="209">
        <v>0</v>
      </c>
      <c r="F57" s="351">
        <v>0</v>
      </c>
      <c r="G57" s="351">
        <v>0</v>
      </c>
      <c r="H57" s="122">
        <v>0</v>
      </c>
      <c r="I57" s="172">
        <v>0</v>
      </c>
      <c r="J57" s="122">
        <v>0</v>
      </c>
      <c r="K57" s="122">
        <v>0</v>
      </c>
      <c r="L57" s="122">
        <v>0</v>
      </c>
      <c r="M57" s="122">
        <v>0</v>
      </c>
      <c r="N57" s="122">
        <v>0</v>
      </c>
      <c r="O57" s="122">
        <v>0</v>
      </c>
      <c r="P57" s="122">
        <v>0</v>
      </c>
      <c r="Q57" s="389">
        <f t="shared" si="5"/>
        <v>0</v>
      </c>
    </row>
    <row r="58" spans="1:17" s="116" customFormat="1" ht="18.75" customHeight="1">
      <c r="A58" s="121">
        <v>330900</v>
      </c>
      <c r="B58" s="123">
        <v>0</v>
      </c>
      <c r="C58" s="123">
        <v>0</v>
      </c>
      <c r="D58" s="123">
        <v>0</v>
      </c>
      <c r="E58" s="209">
        <v>0</v>
      </c>
      <c r="F58" s="351">
        <v>0</v>
      </c>
      <c r="G58" s="351">
        <v>0</v>
      </c>
      <c r="H58" s="122">
        <v>0</v>
      </c>
      <c r="I58" s="122">
        <v>0</v>
      </c>
      <c r="J58" s="122">
        <v>0</v>
      </c>
      <c r="K58" s="122">
        <v>0</v>
      </c>
      <c r="L58" s="122">
        <v>0</v>
      </c>
      <c r="M58" s="122">
        <v>0</v>
      </c>
      <c r="N58" s="122">
        <v>0</v>
      </c>
      <c r="O58" s="122">
        <v>0</v>
      </c>
      <c r="P58" s="122">
        <v>0</v>
      </c>
      <c r="Q58" s="389">
        <f t="shared" si="5"/>
        <v>0</v>
      </c>
    </row>
    <row r="59" spans="1:17" s="116" customFormat="1" ht="18.75" customHeight="1">
      <c r="A59" s="121">
        <v>331100</v>
      </c>
      <c r="B59" s="123">
        <v>0</v>
      </c>
      <c r="C59" s="123">
        <v>0</v>
      </c>
      <c r="D59" s="123">
        <v>0</v>
      </c>
      <c r="E59" s="209">
        <v>0</v>
      </c>
      <c r="F59" s="351">
        <v>0</v>
      </c>
      <c r="G59" s="351">
        <v>0</v>
      </c>
      <c r="H59" s="122">
        <v>0</v>
      </c>
      <c r="I59" s="122">
        <v>0</v>
      </c>
      <c r="J59" s="122">
        <v>0</v>
      </c>
      <c r="K59" s="122">
        <v>0</v>
      </c>
      <c r="L59" s="122">
        <v>0</v>
      </c>
      <c r="M59" s="122">
        <v>0</v>
      </c>
      <c r="N59" s="122">
        <v>0</v>
      </c>
      <c r="O59" s="122">
        <v>0</v>
      </c>
      <c r="P59" s="122">
        <v>0</v>
      </c>
      <c r="Q59" s="389">
        <f t="shared" si="5"/>
        <v>0</v>
      </c>
    </row>
    <row r="60" spans="1:17" s="116" customFormat="1" ht="18.75" customHeight="1">
      <c r="A60" s="121">
        <v>331300</v>
      </c>
      <c r="B60" s="123">
        <v>0</v>
      </c>
      <c r="C60" s="123">
        <v>0</v>
      </c>
      <c r="D60" s="123">
        <v>0</v>
      </c>
      <c r="E60" s="209">
        <v>0</v>
      </c>
      <c r="F60" s="351">
        <v>0</v>
      </c>
      <c r="G60" s="351">
        <v>0</v>
      </c>
      <c r="H60" s="122">
        <v>0</v>
      </c>
      <c r="I60" s="122">
        <v>0</v>
      </c>
      <c r="J60" s="122">
        <v>0</v>
      </c>
      <c r="K60" s="122">
        <v>0</v>
      </c>
      <c r="L60" s="122">
        <v>0</v>
      </c>
      <c r="M60" s="122">
        <v>0</v>
      </c>
      <c r="N60" s="122">
        <v>0</v>
      </c>
      <c r="O60" s="122">
        <v>0</v>
      </c>
      <c r="P60" s="122">
        <v>0</v>
      </c>
      <c r="Q60" s="389">
        <f t="shared" si="5"/>
        <v>0</v>
      </c>
    </row>
    <row r="61" spans="1:17" s="116" customFormat="1" ht="18.75" customHeight="1">
      <c r="A61" s="121">
        <v>331400</v>
      </c>
      <c r="B61" s="123">
        <v>0</v>
      </c>
      <c r="C61" s="346">
        <v>23220</v>
      </c>
      <c r="D61" s="347">
        <v>0</v>
      </c>
      <c r="E61" s="209">
        <v>11260</v>
      </c>
      <c r="F61" s="351">
        <v>0</v>
      </c>
      <c r="G61" s="351">
        <v>0</v>
      </c>
      <c r="H61" s="122">
        <v>0</v>
      </c>
      <c r="I61" s="172"/>
      <c r="J61" s="122">
        <v>0</v>
      </c>
      <c r="K61" s="122">
        <v>0</v>
      </c>
      <c r="L61" s="122">
        <v>0</v>
      </c>
      <c r="M61" s="122">
        <v>0</v>
      </c>
      <c r="N61" s="122">
        <v>0</v>
      </c>
      <c r="O61" s="122">
        <v>0</v>
      </c>
      <c r="P61" s="122">
        <v>0</v>
      </c>
      <c r="Q61" s="389">
        <f t="shared" si="5"/>
        <v>34480</v>
      </c>
    </row>
    <row r="62" spans="1:17" s="116" customFormat="1" ht="18.75" customHeight="1">
      <c r="A62" s="121">
        <v>331700</v>
      </c>
      <c r="B62" s="123">
        <v>0</v>
      </c>
      <c r="C62" s="347">
        <v>0</v>
      </c>
      <c r="D62" s="347">
        <v>0</v>
      </c>
      <c r="E62" s="209">
        <v>0</v>
      </c>
      <c r="F62" s="351">
        <v>0</v>
      </c>
      <c r="G62" s="351">
        <v>0</v>
      </c>
      <c r="H62" s="122">
        <v>0</v>
      </c>
      <c r="I62" s="122">
        <v>0</v>
      </c>
      <c r="J62" s="122">
        <v>0</v>
      </c>
      <c r="K62" s="122">
        <v>0</v>
      </c>
      <c r="L62" s="122">
        <v>0</v>
      </c>
      <c r="M62" s="122">
        <v>0</v>
      </c>
      <c r="N62" s="122">
        <v>0</v>
      </c>
      <c r="O62" s="122">
        <v>0</v>
      </c>
      <c r="P62" s="122">
        <v>0</v>
      </c>
      <c r="Q62" s="389">
        <f t="shared" si="5"/>
        <v>0</v>
      </c>
    </row>
    <row r="63" spans="1:17" s="116" customFormat="1" ht="18.75" customHeight="1">
      <c r="A63" s="121" t="s">
        <v>61</v>
      </c>
      <c r="B63" s="123">
        <v>0</v>
      </c>
      <c r="C63" s="347">
        <v>0</v>
      </c>
      <c r="D63" s="347">
        <v>0</v>
      </c>
      <c r="E63" s="209">
        <v>0</v>
      </c>
      <c r="F63" s="351">
        <v>0</v>
      </c>
      <c r="G63" s="351">
        <v>0</v>
      </c>
      <c r="H63" s="122">
        <v>0</v>
      </c>
      <c r="I63" s="122">
        <v>0</v>
      </c>
      <c r="J63" s="122">
        <v>0</v>
      </c>
      <c r="K63" s="122">
        <v>0</v>
      </c>
      <c r="L63" s="122">
        <v>0</v>
      </c>
      <c r="M63" s="122">
        <v>0</v>
      </c>
      <c r="N63" s="122">
        <v>0</v>
      </c>
      <c r="O63" s="122">
        <v>0</v>
      </c>
      <c r="P63" s="122">
        <v>0</v>
      </c>
      <c r="Q63" s="389">
        <f t="shared" si="5"/>
        <v>0</v>
      </c>
    </row>
    <row r="64" spans="1:17" s="116" customFormat="1" ht="21.75" customHeight="1" thickBot="1">
      <c r="A64" s="165" t="s">
        <v>63</v>
      </c>
      <c r="B64" s="210">
        <v>0</v>
      </c>
      <c r="C64" s="348">
        <f>SUM(C51:C62)</f>
        <v>33020</v>
      </c>
      <c r="D64" s="348">
        <f>SUM(D51:D61)</f>
        <v>0</v>
      </c>
      <c r="E64" s="211">
        <f>SUM(E52:E63)</f>
        <v>11260</v>
      </c>
      <c r="F64" s="352">
        <f>SUM(F51:F63)</f>
        <v>0</v>
      </c>
      <c r="G64" s="352">
        <f>SUM(G51:G63)</f>
        <v>0</v>
      </c>
      <c r="H64" s="342">
        <f>SUM(H52:H62)</f>
        <v>0</v>
      </c>
      <c r="I64" s="352">
        <f>SUM(I51:I63)</f>
        <v>0</v>
      </c>
      <c r="J64" s="342">
        <f>SUM(J51:J62)</f>
        <v>0</v>
      </c>
      <c r="K64" s="342">
        <v>0</v>
      </c>
      <c r="L64" s="342">
        <f>SUM(L51:L62)</f>
        <v>0</v>
      </c>
      <c r="M64" s="166">
        <v>0</v>
      </c>
      <c r="N64" s="342">
        <f>SUM(N51:N62)</f>
        <v>0</v>
      </c>
      <c r="O64" s="342">
        <f>SUM(O51:O62)</f>
        <v>0</v>
      </c>
      <c r="P64" s="342">
        <f>SUM(P51:P62)</f>
        <v>0</v>
      </c>
      <c r="Q64" s="390">
        <f>Q52+Q53+Q54+Q55+Q56+Q57+Q58+Q59+Q60+Q61+Q62+Q63</f>
        <v>44280</v>
      </c>
    </row>
    <row r="65" spans="1:17" s="116" customFormat="1" ht="21.75" customHeight="1" thickBot="1">
      <c r="A65" s="163" t="s">
        <v>64</v>
      </c>
      <c r="B65" s="212">
        <v>0</v>
      </c>
      <c r="C65" s="349">
        <v>33020</v>
      </c>
      <c r="D65" s="349">
        <v>0</v>
      </c>
      <c r="E65" s="216">
        <v>11260</v>
      </c>
      <c r="F65" s="353">
        <v>0</v>
      </c>
      <c r="G65" s="353">
        <v>0</v>
      </c>
      <c r="H65" s="344">
        <v>0</v>
      </c>
      <c r="I65" s="353">
        <v>0</v>
      </c>
      <c r="J65" s="344">
        <v>0</v>
      </c>
      <c r="K65" s="344">
        <v>0</v>
      </c>
      <c r="L65" s="353">
        <v>0</v>
      </c>
      <c r="M65" s="164">
        <v>0</v>
      </c>
      <c r="N65" s="353">
        <v>0</v>
      </c>
      <c r="O65" s="353">
        <v>0</v>
      </c>
      <c r="P65" s="353">
        <v>0</v>
      </c>
      <c r="Q65" s="396">
        <f>C65+D65+E65+F65+G65+H65+I65+J65+K65+L65+M65+N65+O65+P65</f>
        <v>44280</v>
      </c>
    </row>
    <row r="66" spans="1:17" s="116" customFormat="1" ht="21" customHeight="1" thickTop="1">
      <c r="A66" s="119">
        <v>534000</v>
      </c>
      <c r="B66" s="126">
        <v>0</v>
      </c>
      <c r="C66" s="125">
        <v>0</v>
      </c>
      <c r="D66" s="126">
        <v>0</v>
      </c>
      <c r="E66" s="264">
        <v>0</v>
      </c>
      <c r="F66" s="126">
        <v>0</v>
      </c>
      <c r="G66" s="126">
        <v>0</v>
      </c>
      <c r="H66" s="126">
        <v>0</v>
      </c>
      <c r="I66" s="125">
        <v>0</v>
      </c>
      <c r="J66" s="126">
        <v>0</v>
      </c>
      <c r="K66" s="126">
        <v>0</v>
      </c>
      <c r="L66" s="126">
        <v>0</v>
      </c>
      <c r="M66" s="126">
        <v>0</v>
      </c>
      <c r="N66" s="126">
        <v>0</v>
      </c>
      <c r="O66" s="126">
        <v>0</v>
      </c>
      <c r="P66" s="384">
        <v>0</v>
      </c>
      <c r="Q66" s="373"/>
    </row>
    <row r="67" spans="1:17" s="116" customFormat="1" ht="18" customHeight="1">
      <c r="A67" s="121">
        <v>340100</v>
      </c>
      <c r="B67" s="123">
        <v>0</v>
      </c>
      <c r="C67" s="209">
        <v>12205.72</v>
      </c>
      <c r="D67" s="123">
        <v>0</v>
      </c>
      <c r="E67" s="126">
        <v>0</v>
      </c>
      <c r="F67" s="123">
        <v>0</v>
      </c>
      <c r="G67" s="123">
        <v>0</v>
      </c>
      <c r="H67" s="123">
        <v>0</v>
      </c>
      <c r="I67" s="122">
        <v>0</v>
      </c>
      <c r="J67" s="123">
        <v>0</v>
      </c>
      <c r="K67" s="123">
        <v>0</v>
      </c>
      <c r="L67" s="123">
        <v>0</v>
      </c>
      <c r="M67" s="123">
        <v>0</v>
      </c>
      <c r="N67" s="123">
        <v>0</v>
      </c>
      <c r="O67" s="123">
        <v>0</v>
      </c>
      <c r="P67" s="385">
        <v>36214.97</v>
      </c>
      <c r="Q67" s="372">
        <f>SUM(C67:P67)</f>
        <v>48420.69</v>
      </c>
    </row>
    <row r="68" spans="1:17" s="116" customFormat="1" ht="18" customHeight="1">
      <c r="A68" s="115">
        <v>340300</v>
      </c>
      <c r="B68" s="237">
        <v>0</v>
      </c>
      <c r="C68" s="214">
        <v>0</v>
      </c>
      <c r="D68" s="237">
        <v>0</v>
      </c>
      <c r="E68" s="209">
        <v>0</v>
      </c>
      <c r="F68" s="237">
        <v>0</v>
      </c>
      <c r="G68" s="237">
        <v>0</v>
      </c>
      <c r="H68" s="209">
        <v>0</v>
      </c>
      <c r="I68" s="237">
        <v>0</v>
      </c>
      <c r="J68" s="209">
        <v>0</v>
      </c>
      <c r="K68" s="209">
        <v>0</v>
      </c>
      <c r="L68" s="237">
        <v>0</v>
      </c>
      <c r="M68" s="237">
        <v>0</v>
      </c>
      <c r="N68" s="237">
        <v>0</v>
      </c>
      <c r="O68" s="237">
        <v>0</v>
      </c>
      <c r="P68" s="385">
        <v>0</v>
      </c>
      <c r="Q68" s="372">
        <f>SUM(C68:P68)</f>
        <v>0</v>
      </c>
    </row>
    <row r="69" spans="1:17" s="116" customFormat="1" ht="18" customHeight="1">
      <c r="A69" s="115">
        <v>340400</v>
      </c>
      <c r="B69" s="237">
        <v>0</v>
      </c>
      <c r="C69" s="214">
        <v>0</v>
      </c>
      <c r="D69" s="237">
        <v>0</v>
      </c>
      <c r="E69" s="209">
        <v>0</v>
      </c>
      <c r="F69" s="237">
        <v>0</v>
      </c>
      <c r="G69" s="237">
        <v>0</v>
      </c>
      <c r="H69" s="209">
        <v>0</v>
      </c>
      <c r="I69" s="237">
        <v>0</v>
      </c>
      <c r="J69" s="209">
        <v>0</v>
      </c>
      <c r="K69" s="209">
        <v>0</v>
      </c>
      <c r="L69" s="237">
        <v>0</v>
      </c>
      <c r="M69" s="237">
        <v>0</v>
      </c>
      <c r="N69" s="237">
        <v>0</v>
      </c>
      <c r="O69" s="237">
        <v>0</v>
      </c>
      <c r="P69" s="385">
        <v>0</v>
      </c>
      <c r="Q69" s="372">
        <f>SUM(C69:P69)</f>
        <v>0</v>
      </c>
    </row>
    <row r="70" spans="1:17" s="116" customFormat="1" ht="18" customHeight="1">
      <c r="A70" s="115">
        <v>340500</v>
      </c>
      <c r="B70" s="237">
        <v>0</v>
      </c>
      <c r="C70" s="214">
        <v>0</v>
      </c>
      <c r="D70" s="237">
        <v>0</v>
      </c>
      <c r="E70" s="126">
        <v>0</v>
      </c>
      <c r="F70" s="237">
        <v>0</v>
      </c>
      <c r="G70" s="237">
        <v>0</v>
      </c>
      <c r="H70" s="126">
        <v>0</v>
      </c>
      <c r="I70" s="237">
        <v>0</v>
      </c>
      <c r="J70" s="126">
        <v>0</v>
      </c>
      <c r="K70" s="126">
        <v>0</v>
      </c>
      <c r="L70" s="237">
        <v>0</v>
      </c>
      <c r="M70" s="237">
        <v>0</v>
      </c>
      <c r="N70" s="237">
        <v>0</v>
      </c>
      <c r="O70" s="237">
        <v>0</v>
      </c>
      <c r="P70" s="385">
        <v>0</v>
      </c>
      <c r="Q70" s="372">
        <f>SUM(C70:P70)</f>
        <v>0</v>
      </c>
    </row>
    <row r="71" spans="1:17" s="116" customFormat="1" ht="21.75" customHeight="1" thickBot="1">
      <c r="A71" s="165" t="s">
        <v>97</v>
      </c>
      <c r="B71" s="210">
        <v>0</v>
      </c>
      <c r="C71" s="211">
        <f>SUM(C67:C70)</f>
        <v>12205.72</v>
      </c>
      <c r="D71" s="210">
        <v>0</v>
      </c>
      <c r="E71" s="261">
        <v>0</v>
      </c>
      <c r="F71" s="210">
        <v>0</v>
      </c>
      <c r="G71" s="210">
        <v>0</v>
      </c>
      <c r="H71" s="210">
        <f>SUM(H66:H70)</f>
        <v>0</v>
      </c>
      <c r="I71" s="237">
        <f>SUM(I67:I70)</f>
        <v>0</v>
      </c>
      <c r="J71" s="210">
        <v>0</v>
      </c>
      <c r="K71" s="210">
        <v>0</v>
      </c>
      <c r="L71" s="210">
        <v>0</v>
      </c>
      <c r="M71" s="210">
        <v>0</v>
      </c>
      <c r="N71" s="210">
        <v>0</v>
      </c>
      <c r="O71" s="210">
        <v>0</v>
      </c>
      <c r="P71" s="391">
        <f>SUM(P67:P70)</f>
        <v>36214.97</v>
      </c>
      <c r="Q71" s="393">
        <f>C71+E71+P71</f>
        <v>48420.69</v>
      </c>
    </row>
    <row r="72" spans="1:17" s="116" customFormat="1" ht="20.25" customHeight="1" thickBot="1">
      <c r="A72" s="163" t="s">
        <v>64</v>
      </c>
      <c r="B72" s="212">
        <v>0</v>
      </c>
      <c r="C72" s="216">
        <v>12205.72</v>
      </c>
      <c r="D72" s="212">
        <v>0</v>
      </c>
      <c r="E72" s="262">
        <v>0</v>
      </c>
      <c r="F72" s="212">
        <v>0</v>
      </c>
      <c r="G72" s="212">
        <v>0</v>
      </c>
      <c r="H72" s="212">
        <v>0</v>
      </c>
      <c r="I72" s="215">
        <v>0</v>
      </c>
      <c r="J72" s="212">
        <v>0</v>
      </c>
      <c r="K72" s="212">
        <v>0</v>
      </c>
      <c r="L72" s="212">
        <v>0</v>
      </c>
      <c r="M72" s="212">
        <v>0</v>
      </c>
      <c r="N72" s="212">
        <v>0</v>
      </c>
      <c r="O72" s="212">
        <v>0</v>
      </c>
      <c r="P72" s="392">
        <v>36214.97</v>
      </c>
      <c r="Q72" s="381">
        <f>C72+E72+P72</f>
        <v>48420.69</v>
      </c>
    </row>
    <row r="73" spans="1:17" s="116" customFormat="1" ht="18.75" customHeight="1" thickTop="1">
      <c r="A73" s="119">
        <v>541000</v>
      </c>
      <c r="B73" s="126">
        <v>0</v>
      </c>
      <c r="C73" s="126">
        <v>0</v>
      </c>
      <c r="D73" s="126">
        <v>0</v>
      </c>
      <c r="E73" s="126">
        <v>0</v>
      </c>
      <c r="F73" s="125">
        <v>0</v>
      </c>
      <c r="G73" s="125">
        <v>0</v>
      </c>
      <c r="H73" s="125">
        <v>0</v>
      </c>
      <c r="I73" s="125">
        <v>0</v>
      </c>
      <c r="J73" s="125">
        <v>0</v>
      </c>
      <c r="K73" s="125">
        <v>0</v>
      </c>
      <c r="L73" s="125">
        <v>0</v>
      </c>
      <c r="M73" s="125">
        <v>0</v>
      </c>
      <c r="N73" s="125">
        <v>0</v>
      </c>
      <c r="O73" s="125">
        <v>0</v>
      </c>
      <c r="P73" s="125">
        <v>0</v>
      </c>
      <c r="Q73" s="125">
        <v>0</v>
      </c>
    </row>
    <row r="74" spans="1:17" s="116" customFormat="1" ht="18.75" customHeight="1">
      <c r="A74" s="121">
        <v>410100</v>
      </c>
      <c r="B74" s="123">
        <v>0</v>
      </c>
      <c r="C74" s="123">
        <v>0</v>
      </c>
      <c r="D74" s="209">
        <v>0</v>
      </c>
      <c r="E74" s="209">
        <v>0</v>
      </c>
      <c r="F74" s="122">
        <v>0</v>
      </c>
      <c r="G74" s="122">
        <v>0</v>
      </c>
      <c r="H74" s="122">
        <v>0</v>
      </c>
      <c r="I74" s="122">
        <v>0</v>
      </c>
      <c r="J74" s="122">
        <v>0</v>
      </c>
      <c r="K74" s="122">
        <v>0</v>
      </c>
      <c r="L74" s="122">
        <v>0</v>
      </c>
      <c r="M74" s="122">
        <v>0</v>
      </c>
      <c r="N74" s="122">
        <v>0</v>
      </c>
      <c r="O74" s="122">
        <v>0</v>
      </c>
      <c r="P74" s="122">
        <v>0</v>
      </c>
      <c r="Q74" s="122">
        <v>0</v>
      </c>
    </row>
    <row r="75" spans="1:17" s="116" customFormat="1" ht="18.75" customHeight="1">
      <c r="A75" s="121">
        <v>410200</v>
      </c>
      <c r="B75" s="123">
        <v>0</v>
      </c>
      <c r="C75" s="123">
        <v>0</v>
      </c>
      <c r="D75" s="209">
        <v>0</v>
      </c>
      <c r="E75" s="209">
        <v>0</v>
      </c>
      <c r="F75" s="122">
        <v>0</v>
      </c>
      <c r="G75" s="122">
        <v>0</v>
      </c>
      <c r="H75" s="122">
        <v>0</v>
      </c>
      <c r="I75" s="122">
        <v>0</v>
      </c>
      <c r="J75" s="122">
        <v>0</v>
      </c>
      <c r="K75" s="122">
        <v>0</v>
      </c>
      <c r="L75" s="122">
        <v>0</v>
      </c>
      <c r="M75" s="122">
        <v>0</v>
      </c>
      <c r="N75" s="122">
        <v>0</v>
      </c>
      <c r="O75" s="122">
        <v>0</v>
      </c>
      <c r="P75" s="122">
        <v>0</v>
      </c>
      <c r="Q75" s="122">
        <v>0</v>
      </c>
    </row>
    <row r="76" spans="1:17" s="116" customFormat="1" ht="18.75" customHeight="1">
      <c r="A76" s="121">
        <v>410300</v>
      </c>
      <c r="B76" s="123">
        <v>0</v>
      </c>
      <c r="C76" s="123">
        <v>0</v>
      </c>
      <c r="D76" s="209">
        <v>0</v>
      </c>
      <c r="E76" s="209">
        <v>0</v>
      </c>
      <c r="F76" s="122">
        <v>0</v>
      </c>
      <c r="G76" s="122">
        <v>0</v>
      </c>
      <c r="H76" s="122">
        <v>0</v>
      </c>
      <c r="I76" s="122">
        <v>0</v>
      </c>
      <c r="J76" s="122">
        <v>0</v>
      </c>
      <c r="K76" s="122">
        <v>0</v>
      </c>
      <c r="L76" s="122">
        <v>0</v>
      </c>
      <c r="M76" s="122">
        <v>0</v>
      </c>
      <c r="N76" s="122">
        <v>0</v>
      </c>
      <c r="O76" s="122">
        <v>0</v>
      </c>
      <c r="P76" s="122">
        <v>0</v>
      </c>
      <c r="Q76" s="122">
        <v>0</v>
      </c>
    </row>
    <row r="77" spans="1:17" s="116" customFormat="1" ht="18.75" customHeight="1">
      <c r="A77" s="121">
        <v>410600</v>
      </c>
      <c r="B77" s="123">
        <v>0</v>
      </c>
      <c r="C77" s="123">
        <v>0</v>
      </c>
      <c r="D77" s="209">
        <v>0</v>
      </c>
      <c r="E77" s="209">
        <v>0</v>
      </c>
      <c r="F77" s="122">
        <v>0</v>
      </c>
      <c r="G77" s="122">
        <v>0</v>
      </c>
      <c r="H77" s="122">
        <v>0</v>
      </c>
      <c r="I77" s="122">
        <v>0</v>
      </c>
      <c r="J77" s="122">
        <v>0</v>
      </c>
      <c r="K77" s="122">
        <v>0</v>
      </c>
      <c r="L77" s="122">
        <v>0</v>
      </c>
      <c r="M77" s="122">
        <v>0</v>
      </c>
      <c r="N77" s="122">
        <v>0</v>
      </c>
      <c r="O77" s="122">
        <v>0</v>
      </c>
      <c r="P77" s="122">
        <v>0</v>
      </c>
      <c r="Q77" s="122">
        <v>0</v>
      </c>
    </row>
    <row r="78" spans="1:17" s="116" customFormat="1" ht="18.75" customHeight="1">
      <c r="A78" s="121">
        <v>410700</v>
      </c>
      <c r="B78" s="123">
        <v>0</v>
      </c>
      <c r="C78" s="123">
        <v>0</v>
      </c>
      <c r="D78" s="209">
        <v>0</v>
      </c>
      <c r="E78" s="209">
        <v>0</v>
      </c>
      <c r="F78" s="122">
        <v>0</v>
      </c>
      <c r="G78" s="122">
        <v>0</v>
      </c>
      <c r="H78" s="122">
        <v>0</v>
      </c>
      <c r="I78" s="122">
        <v>0</v>
      </c>
      <c r="J78" s="122">
        <v>0</v>
      </c>
      <c r="K78" s="122">
        <v>0</v>
      </c>
      <c r="L78" s="122">
        <v>0</v>
      </c>
      <c r="M78" s="122">
        <v>0</v>
      </c>
      <c r="N78" s="122">
        <v>0</v>
      </c>
      <c r="O78" s="122">
        <v>0</v>
      </c>
      <c r="P78" s="122">
        <v>0</v>
      </c>
      <c r="Q78" s="122">
        <v>0</v>
      </c>
    </row>
    <row r="79" spans="1:17" s="116" customFormat="1" ht="18.75" customHeight="1">
      <c r="A79" s="121">
        <v>411600</v>
      </c>
      <c r="B79" s="123">
        <v>0</v>
      </c>
      <c r="C79" s="123">
        <v>0</v>
      </c>
      <c r="D79" s="209">
        <v>0</v>
      </c>
      <c r="E79" s="209">
        <v>0</v>
      </c>
      <c r="F79" s="122">
        <v>0</v>
      </c>
      <c r="G79" s="122">
        <v>0</v>
      </c>
      <c r="H79" s="122">
        <v>0</v>
      </c>
      <c r="I79" s="122">
        <v>0</v>
      </c>
      <c r="J79" s="122">
        <v>0</v>
      </c>
      <c r="K79" s="122">
        <v>0</v>
      </c>
      <c r="L79" s="122">
        <v>0</v>
      </c>
      <c r="M79" s="122">
        <v>0</v>
      </c>
      <c r="N79" s="122">
        <v>0</v>
      </c>
      <c r="O79" s="122">
        <v>0</v>
      </c>
      <c r="P79" s="122">
        <v>0</v>
      </c>
      <c r="Q79" s="122">
        <v>0</v>
      </c>
    </row>
    <row r="80" spans="1:17" s="116" customFormat="1" ht="18.75" customHeight="1">
      <c r="A80" s="115">
        <v>411800</v>
      </c>
      <c r="B80" s="237">
        <v>0</v>
      </c>
      <c r="C80" s="237">
        <v>6460.66</v>
      </c>
      <c r="D80" s="214">
        <v>0</v>
      </c>
      <c r="E80" s="214">
        <v>0</v>
      </c>
      <c r="F80" s="170">
        <v>0</v>
      </c>
      <c r="G80" s="170">
        <v>0</v>
      </c>
      <c r="H80" s="170">
        <v>0</v>
      </c>
      <c r="I80" s="170">
        <v>0</v>
      </c>
      <c r="J80" s="170">
        <v>0</v>
      </c>
      <c r="K80" s="170">
        <v>0</v>
      </c>
      <c r="L80" s="170">
        <v>0</v>
      </c>
      <c r="M80" s="170">
        <v>0</v>
      </c>
      <c r="N80" s="170">
        <v>0</v>
      </c>
      <c r="O80" s="170">
        <v>0</v>
      </c>
      <c r="P80" s="170">
        <v>0</v>
      </c>
      <c r="Q80" s="372">
        <f>SUM(C80:P80)</f>
        <v>6460.66</v>
      </c>
    </row>
    <row r="81" spans="1:17" s="116" customFormat="1" ht="21.75" customHeight="1" thickBot="1">
      <c r="A81" s="165" t="s">
        <v>63</v>
      </c>
      <c r="B81" s="210">
        <v>0</v>
      </c>
      <c r="C81" s="210">
        <f>SUM(C74:C80)</f>
        <v>6460.66</v>
      </c>
      <c r="D81" s="211">
        <f>SUM(D73:D80)</f>
        <v>0</v>
      </c>
      <c r="E81" s="211">
        <v>0</v>
      </c>
      <c r="F81" s="166">
        <f>SUM(F74:F79)</f>
        <v>0</v>
      </c>
      <c r="G81" s="166">
        <f>SUM(G74:G79)</f>
        <v>0</v>
      </c>
      <c r="H81" s="166">
        <f>SUM(H73:H79)</f>
        <v>0</v>
      </c>
      <c r="I81" s="166">
        <v>0</v>
      </c>
      <c r="J81" s="166">
        <v>0</v>
      </c>
      <c r="K81" s="166">
        <v>0</v>
      </c>
      <c r="L81" s="166">
        <v>0</v>
      </c>
      <c r="M81" s="166">
        <v>0</v>
      </c>
      <c r="N81" s="166">
        <v>0</v>
      </c>
      <c r="O81" s="166">
        <v>0</v>
      </c>
      <c r="P81" s="166">
        <v>0</v>
      </c>
      <c r="Q81" s="375">
        <f>SUM(C81:P81)</f>
        <v>6460.66</v>
      </c>
    </row>
    <row r="82" spans="1:17" s="116" customFormat="1" ht="21.75" customHeight="1" thickBot="1">
      <c r="A82" s="163" t="s">
        <v>64</v>
      </c>
      <c r="B82" s="212">
        <v>0</v>
      </c>
      <c r="C82" s="212">
        <v>6460.66</v>
      </c>
      <c r="D82" s="216">
        <v>0</v>
      </c>
      <c r="E82" s="216">
        <v>0</v>
      </c>
      <c r="F82" s="164">
        <v>0</v>
      </c>
      <c r="G82" s="164">
        <v>0</v>
      </c>
      <c r="H82" s="164">
        <v>0</v>
      </c>
      <c r="I82" s="164">
        <v>0</v>
      </c>
      <c r="J82" s="164">
        <v>0</v>
      </c>
      <c r="K82" s="164">
        <v>0</v>
      </c>
      <c r="L82" s="164">
        <v>0</v>
      </c>
      <c r="M82" s="164">
        <v>0</v>
      </c>
      <c r="N82" s="164">
        <v>0</v>
      </c>
      <c r="O82" s="164">
        <v>0</v>
      </c>
      <c r="P82" s="164">
        <v>0</v>
      </c>
      <c r="Q82" s="397">
        <f>C82+D82+E82+F82+G82+H82+I82+J82+K82+L82+N82+O82+P82</f>
        <v>6460.66</v>
      </c>
    </row>
    <row r="83" spans="1:17" s="116" customFormat="1" ht="21" customHeight="1" thickTop="1">
      <c r="A83" s="119">
        <v>542000</v>
      </c>
      <c r="B83" s="126">
        <v>0</v>
      </c>
      <c r="C83" s="125">
        <v>0</v>
      </c>
      <c r="D83" s="126">
        <v>0</v>
      </c>
      <c r="E83" s="126">
        <v>0</v>
      </c>
      <c r="F83" s="126">
        <v>0</v>
      </c>
      <c r="G83" s="126">
        <v>0</v>
      </c>
      <c r="H83" s="126">
        <v>0</v>
      </c>
      <c r="I83" s="125">
        <v>0</v>
      </c>
      <c r="J83" s="126">
        <v>0</v>
      </c>
      <c r="K83" s="126">
        <v>0</v>
      </c>
      <c r="L83" s="126">
        <v>0</v>
      </c>
      <c r="M83" s="126">
        <v>0</v>
      </c>
      <c r="N83" s="126">
        <v>0</v>
      </c>
      <c r="O83" s="126">
        <v>0</v>
      </c>
      <c r="P83" s="126">
        <v>0</v>
      </c>
      <c r="Q83" s="126">
        <v>0</v>
      </c>
    </row>
    <row r="84" spans="1:17" s="116" customFormat="1" ht="18" customHeight="1">
      <c r="A84" s="121">
        <v>420800</v>
      </c>
      <c r="B84" s="123">
        <v>0</v>
      </c>
      <c r="C84" s="209">
        <v>0</v>
      </c>
      <c r="D84" s="123">
        <v>0</v>
      </c>
      <c r="E84" s="123">
        <v>0</v>
      </c>
      <c r="F84" s="123">
        <v>0</v>
      </c>
      <c r="G84" s="123">
        <v>0</v>
      </c>
      <c r="H84" s="123">
        <v>0</v>
      </c>
      <c r="I84" s="122"/>
      <c r="J84" s="123">
        <v>0</v>
      </c>
      <c r="K84" s="123">
        <v>0</v>
      </c>
      <c r="L84" s="123">
        <v>0</v>
      </c>
      <c r="M84" s="123">
        <v>0</v>
      </c>
      <c r="N84" s="123">
        <v>0</v>
      </c>
      <c r="O84" s="123">
        <v>0</v>
      </c>
      <c r="P84" s="123">
        <v>0</v>
      </c>
      <c r="Q84" s="123">
        <v>0</v>
      </c>
    </row>
    <row r="85" spans="1:17" s="116" customFormat="1" ht="18" customHeight="1">
      <c r="A85" s="121">
        <v>420900</v>
      </c>
      <c r="B85" s="123">
        <v>0</v>
      </c>
      <c r="C85" s="209">
        <v>0</v>
      </c>
      <c r="D85" s="123">
        <v>0</v>
      </c>
      <c r="E85" s="123">
        <v>0</v>
      </c>
      <c r="F85" s="123">
        <v>0</v>
      </c>
      <c r="G85" s="123">
        <v>0</v>
      </c>
      <c r="H85" s="123">
        <v>0</v>
      </c>
      <c r="I85" s="122"/>
      <c r="J85" s="123">
        <v>0</v>
      </c>
      <c r="K85" s="123">
        <v>0</v>
      </c>
      <c r="L85" s="123">
        <v>0</v>
      </c>
      <c r="M85" s="123">
        <v>0</v>
      </c>
      <c r="N85" s="123">
        <v>0</v>
      </c>
      <c r="O85" s="123">
        <v>0</v>
      </c>
      <c r="P85" s="123">
        <v>0</v>
      </c>
      <c r="Q85" s="123">
        <v>0</v>
      </c>
    </row>
    <row r="86" spans="1:17" s="116" customFormat="1" ht="18" customHeight="1">
      <c r="A86" s="121">
        <v>421000</v>
      </c>
      <c r="B86" s="123">
        <v>0</v>
      </c>
      <c r="C86" s="209">
        <v>0</v>
      </c>
      <c r="D86" s="123">
        <v>0</v>
      </c>
      <c r="E86" s="123">
        <v>0</v>
      </c>
      <c r="F86" s="123">
        <v>0</v>
      </c>
      <c r="G86" s="123">
        <v>0</v>
      </c>
      <c r="H86" s="123">
        <v>0</v>
      </c>
      <c r="I86" s="122"/>
      <c r="J86" s="123"/>
      <c r="K86" s="123">
        <v>0</v>
      </c>
      <c r="L86" s="123">
        <v>0</v>
      </c>
      <c r="M86" s="123">
        <v>0</v>
      </c>
      <c r="N86" s="123">
        <v>0</v>
      </c>
      <c r="O86" s="123">
        <v>0</v>
      </c>
      <c r="P86" s="123">
        <v>0</v>
      </c>
      <c r="Q86" s="123">
        <v>0</v>
      </c>
    </row>
    <row r="87" spans="1:17" s="116" customFormat="1" ht="21.75" customHeight="1" thickBot="1">
      <c r="A87" s="165" t="s">
        <v>97</v>
      </c>
      <c r="B87" s="210">
        <v>0</v>
      </c>
      <c r="C87" s="211">
        <v>0</v>
      </c>
      <c r="D87" s="210">
        <v>0</v>
      </c>
      <c r="E87" s="210">
        <v>0</v>
      </c>
      <c r="F87" s="210">
        <v>0</v>
      </c>
      <c r="G87" s="210">
        <v>0</v>
      </c>
      <c r="H87" s="210">
        <v>0</v>
      </c>
      <c r="I87" s="237">
        <f>SUM(I83:I86)</f>
        <v>0</v>
      </c>
      <c r="J87" s="210">
        <f>SUM(J84:J86)</f>
        <v>0</v>
      </c>
      <c r="K87" s="210">
        <v>0</v>
      </c>
      <c r="L87" s="210">
        <v>0</v>
      </c>
      <c r="M87" s="210">
        <v>0</v>
      </c>
      <c r="N87" s="210">
        <v>0</v>
      </c>
      <c r="O87" s="210">
        <v>0</v>
      </c>
      <c r="P87" s="210">
        <v>0</v>
      </c>
      <c r="Q87" s="210">
        <v>0</v>
      </c>
    </row>
    <row r="88" spans="1:17" s="116" customFormat="1" ht="20.25" customHeight="1" thickBot="1">
      <c r="A88" s="163" t="s">
        <v>64</v>
      </c>
      <c r="B88" s="212">
        <v>0</v>
      </c>
      <c r="C88" s="216">
        <v>0</v>
      </c>
      <c r="D88" s="212">
        <v>0</v>
      </c>
      <c r="E88" s="212">
        <v>0</v>
      </c>
      <c r="F88" s="212">
        <v>0</v>
      </c>
      <c r="G88" s="212">
        <v>0</v>
      </c>
      <c r="H88" s="212">
        <v>0</v>
      </c>
      <c r="I88" s="215"/>
      <c r="J88" s="212"/>
      <c r="K88" s="212">
        <v>0</v>
      </c>
      <c r="L88" s="212">
        <v>0</v>
      </c>
      <c r="M88" s="212">
        <v>0</v>
      </c>
      <c r="N88" s="212">
        <v>0</v>
      </c>
      <c r="O88" s="212">
        <v>0</v>
      </c>
      <c r="P88" s="212">
        <v>0</v>
      </c>
      <c r="Q88" s="212">
        <v>0</v>
      </c>
    </row>
    <row r="89" spans="1:17" s="116" customFormat="1" ht="18.75" customHeight="1" thickTop="1">
      <c r="A89" s="119">
        <v>560000</v>
      </c>
      <c r="B89" s="126">
        <v>0</v>
      </c>
      <c r="C89" s="126">
        <v>0</v>
      </c>
      <c r="D89" s="126">
        <v>0</v>
      </c>
      <c r="E89" s="126">
        <v>0</v>
      </c>
      <c r="F89" s="126">
        <v>0</v>
      </c>
      <c r="G89" s="126">
        <v>0</v>
      </c>
      <c r="H89" s="125">
        <v>0</v>
      </c>
      <c r="I89" s="125">
        <v>0</v>
      </c>
      <c r="J89" s="125">
        <v>0</v>
      </c>
      <c r="K89" s="125">
        <v>0</v>
      </c>
      <c r="L89" s="126">
        <v>0</v>
      </c>
      <c r="M89" s="125">
        <v>0</v>
      </c>
      <c r="N89" s="126">
        <v>0</v>
      </c>
      <c r="O89" s="126">
        <v>0</v>
      </c>
      <c r="P89" s="126">
        <v>0</v>
      </c>
      <c r="Q89" s="126">
        <v>0</v>
      </c>
    </row>
    <row r="90" spans="1:17" s="116" customFormat="1" ht="18.75" customHeight="1">
      <c r="A90" s="121">
        <v>610100</v>
      </c>
      <c r="B90" s="123">
        <v>0</v>
      </c>
      <c r="C90" s="123">
        <v>0</v>
      </c>
      <c r="D90" s="209">
        <v>0</v>
      </c>
      <c r="E90" s="209">
        <v>0</v>
      </c>
      <c r="F90" s="123">
        <v>0</v>
      </c>
      <c r="G90" s="123">
        <v>0</v>
      </c>
      <c r="H90" s="122">
        <v>0</v>
      </c>
      <c r="I90" s="122">
        <v>0</v>
      </c>
      <c r="J90" s="122">
        <v>0</v>
      </c>
      <c r="K90" s="122">
        <v>0</v>
      </c>
      <c r="L90" s="123">
        <v>0</v>
      </c>
      <c r="M90" s="122">
        <v>0</v>
      </c>
      <c r="N90" s="123">
        <v>0</v>
      </c>
      <c r="O90" s="123">
        <v>0</v>
      </c>
      <c r="P90" s="123">
        <v>0</v>
      </c>
      <c r="Q90" s="123">
        <v>0</v>
      </c>
    </row>
    <row r="91" spans="1:17" s="116" customFormat="1" ht="18.75" customHeight="1">
      <c r="A91" s="121">
        <v>610200</v>
      </c>
      <c r="B91" s="123">
        <v>0</v>
      </c>
      <c r="C91" s="123">
        <v>0</v>
      </c>
      <c r="D91" s="209">
        <v>0</v>
      </c>
      <c r="E91" s="209">
        <v>0</v>
      </c>
      <c r="F91" s="123">
        <v>0</v>
      </c>
      <c r="G91" s="123">
        <v>0</v>
      </c>
      <c r="H91" s="122">
        <v>0</v>
      </c>
      <c r="I91" s="122">
        <v>0</v>
      </c>
      <c r="J91" s="122">
        <v>0</v>
      </c>
      <c r="K91" s="122">
        <v>0</v>
      </c>
      <c r="L91" s="123">
        <v>0</v>
      </c>
      <c r="M91" s="122">
        <v>0</v>
      </c>
      <c r="N91" s="123">
        <v>0</v>
      </c>
      <c r="O91" s="123">
        <v>0</v>
      </c>
      <c r="P91" s="123">
        <v>0</v>
      </c>
      <c r="Q91" s="123">
        <v>0</v>
      </c>
    </row>
    <row r="92" spans="1:17" s="116" customFormat="1" ht="18.75" customHeight="1">
      <c r="A92" s="121">
        <v>610400</v>
      </c>
      <c r="B92" s="123">
        <v>0</v>
      </c>
      <c r="C92" s="123">
        <v>0</v>
      </c>
      <c r="D92" s="209">
        <v>0</v>
      </c>
      <c r="E92" s="209">
        <v>0</v>
      </c>
      <c r="F92" s="123">
        <v>0</v>
      </c>
      <c r="G92" s="123">
        <v>0</v>
      </c>
      <c r="H92" s="122">
        <v>0</v>
      </c>
      <c r="I92" s="122">
        <v>0</v>
      </c>
      <c r="J92" s="122"/>
      <c r="K92" s="122">
        <v>0</v>
      </c>
      <c r="L92" s="123">
        <v>0</v>
      </c>
      <c r="M92" s="122">
        <v>0</v>
      </c>
      <c r="N92" s="123">
        <v>0</v>
      </c>
      <c r="O92" s="123">
        <v>0</v>
      </c>
      <c r="P92" s="123">
        <v>0</v>
      </c>
      <c r="Q92" s="123">
        <v>0</v>
      </c>
    </row>
    <row r="93" spans="1:17" s="116" customFormat="1" ht="21.75" customHeight="1" thickBot="1">
      <c r="A93" s="165" t="s">
        <v>63</v>
      </c>
      <c r="B93" s="210">
        <v>0</v>
      </c>
      <c r="C93" s="210">
        <v>0</v>
      </c>
      <c r="D93" s="211">
        <f>SUM(D89:D91)</f>
        <v>0</v>
      </c>
      <c r="E93" s="211">
        <v>0</v>
      </c>
      <c r="F93" s="210">
        <v>0</v>
      </c>
      <c r="G93" s="210">
        <v>0</v>
      </c>
      <c r="H93" s="166">
        <f>SUM(H89:H92)</f>
        <v>0</v>
      </c>
      <c r="I93" s="166">
        <v>0</v>
      </c>
      <c r="J93" s="166"/>
      <c r="K93" s="166">
        <f>SUM(K89:K92)</f>
        <v>0</v>
      </c>
      <c r="L93" s="210">
        <v>0</v>
      </c>
      <c r="M93" s="166">
        <v>0</v>
      </c>
      <c r="N93" s="210">
        <v>0</v>
      </c>
      <c r="O93" s="210">
        <v>0</v>
      </c>
      <c r="P93" s="210">
        <v>0</v>
      </c>
      <c r="Q93" s="210">
        <v>0</v>
      </c>
    </row>
    <row r="94" spans="1:17" s="116" customFormat="1" ht="21.75" customHeight="1" thickBot="1">
      <c r="A94" s="163" t="s">
        <v>64</v>
      </c>
      <c r="B94" s="212">
        <v>0</v>
      </c>
      <c r="C94" s="212">
        <v>0</v>
      </c>
      <c r="D94" s="216">
        <v>0</v>
      </c>
      <c r="E94" s="216">
        <v>0</v>
      </c>
      <c r="F94" s="212">
        <v>0</v>
      </c>
      <c r="G94" s="212">
        <v>0</v>
      </c>
      <c r="H94" s="164">
        <v>0</v>
      </c>
      <c r="I94" s="164">
        <v>0</v>
      </c>
      <c r="J94" s="164">
        <v>0</v>
      </c>
      <c r="K94" s="164">
        <v>0</v>
      </c>
      <c r="L94" s="212">
        <v>0</v>
      </c>
      <c r="M94" s="164">
        <v>0</v>
      </c>
      <c r="N94" s="212">
        <v>0</v>
      </c>
      <c r="O94" s="212">
        <v>0</v>
      </c>
      <c r="P94" s="212">
        <v>0</v>
      </c>
      <c r="Q94" s="212">
        <v>0</v>
      </c>
    </row>
    <row r="95" spans="1:17" s="116" customFormat="1" ht="21" customHeight="1" thickTop="1">
      <c r="A95" s="119">
        <v>550000</v>
      </c>
      <c r="B95" s="126">
        <v>0</v>
      </c>
      <c r="C95" s="125">
        <v>0</v>
      </c>
      <c r="D95" s="126">
        <v>0</v>
      </c>
      <c r="E95" s="126">
        <v>0</v>
      </c>
      <c r="F95" s="126">
        <v>0</v>
      </c>
      <c r="G95" s="126">
        <v>0</v>
      </c>
      <c r="H95" s="126">
        <v>0</v>
      </c>
      <c r="I95" s="125">
        <v>0</v>
      </c>
      <c r="J95" s="126">
        <v>0</v>
      </c>
      <c r="K95" s="126">
        <v>0</v>
      </c>
      <c r="L95" s="126">
        <v>0</v>
      </c>
      <c r="M95" s="126">
        <v>0</v>
      </c>
      <c r="N95" s="126">
        <v>0</v>
      </c>
      <c r="O95" s="126">
        <v>0</v>
      </c>
      <c r="P95" s="126">
        <v>0</v>
      </c>
      <c r="Q95" s="126">
        <v>0</v>
      </c>
    </row>
    <row r="96" spans="1:17" s="116" customFormat="1" ht="21" customHeight="1">
      <c r="A96" s="119">
        <v>551000</v>
      </c>
      <c r="B96" s="264" t="s">
        <v>13</v>
      </c>
      <c r="C96" s="264" t="s">
        <v>13</v>
      </c>
      <c r="D96" s="264" t="s">
        <v>13</v>
      </c>
      <c r="E96" s="126">
        <v>0</v>
      </c>
      <c r="F96" s="126">
        <v>0</v>
      </c>
      <c r="G96" s="126">
        <v>0</v>
      </c>
      <c r="H96" s="126">
        <v>0</v>
      </c>
      <c r="I96" s="125">
        <v>0</v>
      </c>
      <c r="J96" s="126">
        <v>0</v>
      </c>
      <c r="K96" s="126">
        <v>0</v>
      </c>
      <c r="L96" s="126">
        <v>0</v>
      </c>
      <c r="M96" s="126">
        <v>0</v>
      </c>
      <c r="N96" s="126">
        <v>0</v>
      </c>
      <c r="O96" s="126">
        <v>0</v>
      </c>
      <c r="P96" s="126">
        <v>0</v>
      </c>
      <c r="Q96" s="126">
        <v>0</v>
      </c>
    </row>
    <row r="97" spans="1:17" s="116" customFormat="1" ht="21" customHeight="1">
      <c r="A97" s="119">
        <v>510100</v>
      </c>
      <c r="B97" s="126">
        <f>SUM(B20:B24)</f>
        <v>0</v>
      </c>
      <c r="C97" s="264" t="s">
        <v>13</v>
      </c>
      <c r="D97" s="126">
        <v>0</v>
      </c>
      <c r="E97" s="126">
        <v>0</v>
      </c>
      <c r="F97" s="126">
        <v>0</v>
      </c>
      <c r="G97" s="126">
        <v>0</v>
      </c>
      <c r="H97" s="126">
        <v>0</v>
      </c>
      <c r="I97" s="125">
        <v>0</v>
      </c>
      <c r="J97" s="126">
        <v>0</v>
      </c>
      <c r="K97" s="126">
        <v>0</v>
      </c>
      <c r="L97" s="126">
        <v>0</v>
      </c>
      <c r="M97" s="126">
        <v>0</v>
      </c>
      <c r="N97" s="126">
        <v>0</v>
      </c>
      <c r="O97" s="126">
        <v>0</v>
      </c>
      <c r="P97" s="126">
        <v>0</v>
      </c>
      <c r="Q97" s="126">
        <v>0</v>
      </c>
    </row>
    <row r="98" spans="1:17" s="116" customFormat="1" ht="18" customHeight="1">
      <c r="A98" s="121">
        <v>510200</v>
      </c>
      <c r="B98" s="123">
        <v>0</v>
      </c>
      <c r="C98" s="209">
        <v>0</v>
      </c>
      <c r="D98" s="123">
        <v>0</v>
      </c>
      <c r="E98" s="209">
        <v>0</v>
      </c>
      <c r="F98" s="123">
        <v>1245</v>
      </c>
      <c r="G98" s="123">
        <v>0</v>
      </c>
      <c r="H98" s="123">
        <v>0</v>
      </c>
      <c r="I98" s="122">
        <v>0</v>
      </c>
      <c r="J98" s="123">
        <v>0</v>
      </c>
      <c r="K98" s="123">
        <v>0</v>
      </c>
      <c r="L98" s="123">
        <v>0</v>
      </c>
      <c r="M98" s="123">
        <v>0</v>
      </c>
      <c r="N98" s="123">
        <v>0</v>
      </c>
      <c r="O98" s="123">
        <v>0</v>
      </c>
      <c r="P98" s="123">
        <v>0</v>
      </c>
      <c r="Q98" s="372">
        <f>SUM(B98:P98)</f>
        <v>1245</v>
      </c>
    </row>
    <row r="99" spans="1:17" s="116" customFormat="1" ht="18" customHeight="1">
      <c r="A99" s="121">
        <v>330500</v>
      </c>
      <c r="B99" s="123">
        <v>0</v>
      </c>
      <c r="C99" s="209">
        <v>0</v>
      </c>
      <c r="D99" s="123">
        <v>0</v>
      </c>
      <c r="E99" s="123">
        <v>0</v>
      </c>
      <c r="F99" s="123">
        <v>0</v>
      </c>
      <c r="G99" s="123">
        <v>0</v>
      </c>
      <c r="H99" s="123">
        <v>0</v>
      </c>
      <c r="I99" s="122">
        <v>0</v>
      </c>
      <c r="J99" s="123">
        <v>0</v>
      </c>
      <c r="K99" s="123">
        <v>0</v>
      </c>
      <c r="L99" s="123">
        <v>0</v>
      </c>
      <c r="M99" s="123">
        <v>0</v>
      </c>
      <c r="N99" s="123">
        <v>0</v>
      </c>
      <c r="O99" s="123">
        <v>0</v>
      </c>
      <c r="P99" s="123">
        <v>0</v>
      </c>
      <c r="Q99" s="123">
        <v>0</v>
      </c>
    </row>
    <row r="100" spans="1:17" s="116" customFormat="1" ht="21.75" customHeight="1" thickBot="1">
      <c r="A100" s="165" t="s">
        <v>97</v>
      </c>
      <c r="B100" s="210">
        <v>0</v>
      </c>
      <c r="C100" s="211" t="s">
        <v>13</v>
      </c>
      <c r="D100" s="210">
        <v>0</v>
      </c>
      <c r="E100" s="210">
        <f>SUM(E95:E99)</f>
        <v>0</v>
      </c>
      <c r="F100" s="210">
        <f>SUM(F96:F99)</f>
        <v>1245</v>
      </c>
      <c r="G100" s="210">
        <f>SUM(G96:G99)</f>
        <v>0</v>
      </c>
      <c r="H100" s="210">
        <f>SUM(H95:H99)</f>
        <v>0</v>
      </c>
      <c r="I100" s="237">
        <v>0</v>
      </c>
      <c r="J100" s="210">
        <v>0</v>
      </c>
      <c r="K100" s="210">
        <v>0</v>
      </c>
      <c r="L100" s="210">
        <v>0</v>
      </c>
      <c r="M100" s="210">
        <v>0</v>
      </c>
      <c r="N100" s="210">
        <v>0</v>
      </c>
      <c r="O100" s="210">
        <v>0</v>
      </c>
      <c r="P100" s="210">
        <v>0</v>
      </c>
      <c r="Q100" s="394">
        <f>SUM(B100:P100)</f>
        <v>1245</v>
      </c>
    </row>
    <row r="101" spans="1:17" s="116" customFormat="1" ht="20.25" customHeight="1" thickBot="1">
      <c r="A101" s="163" t="s">
        <v>64</v>
      </c>
      <c r="B101" s="212">
        <v>0</v>
      </c>
      <c r="C101" s="216">
        <v>0</v>
      </c>
      <c r="D101" s="212">
        <v>0</v>
      </c>
      <c r="E101" s="212">
        <v>0</v>
      </c>
      <c r="F101" s="212">
        <v>1245</v>
      </c>
      <c r="G101" s="212">
        <v>0</v>
      </c>
      <c r="H101" s="212">
        <v>0</v>
      </c>
      <c r="I101" s="215">
        <v>0</v>
      </c>
      <c r="J101" s="212">
        <v>0</v>
      </c>
      <c r="K101" s="212">
        <v>0</v>
      </c>
      <c r="L101" s="212">
        <v>0</v>
      </c>
      <c r="M101" s="212">
        <v>0</v>
      </c>
      <c r="N101" s="212">
        <v>0</v>
      </c>
      <c r="O101" s="212">
        <v>0</v>
      </c>
      <c r="P101" s="212">
        <v>0</v>
      </c>
      <c r="Q101" s="376">
        <f>Q96+Q97+Q98+Q99</f>
        <v>1245</v>
      </c>
    </row>
    <row r="102" spans="1:17" s="116" customFormat="1" ht="20.25" customHeight="1" thickTop="1">
      <c r="A102" s="258"/>
      <c r="B102" s="259"/>
      <c r="C102" s="260"/>
      <c r="D102" s="259"/>
      <c r="E102" s="259"/>
      <c r="F102" s="259"/>
      <c r="G102" s="259"/>
      <c r="H102" s="259"/>
      <c r="I102" s="260"/>
      <c r="J102" s="259"/>
      <c r="K102" s="259"/>
      <c r="L102" s="259"/>
      <c r="M102" s="259"/>
      <c r="N102" s="260"/>
      <c r="O102" s="367"/>
      <c r="P102" s="364"/>
      <c r="Q102" s="373"/>
    </row>
    <row r="103" spans="1:17" s="116" customFormat="1" ht="19.5" customHeight="1">
      <c r="A103" s="121" t="s">
        <v>61</v>
      </c>
      <c r="B103" s="122"/>
      <c r="C103" s="122"/>
      <c r="D103" s="122"/>
      <c r="E103" s="122"/>
      <c r="F103" s="122" t="s">
        <v>61</v>
      </c>
      <c r="G103" s="122" t="s">
        <v>61</v>
      </c>
      <c r="H103" s="122"/>
      <c r="I103" s="122"/>
      <c r="J103" s="122"/>
      <c r="K103" s="122"/>
      <c r="L103" s="122"/>
      <c r="M103" s="122"/>
      <c r="N103" s="123"/>
      <c r="O103" s="363"/>
      <c r="P103" s="363"/>
      <c r="Q103" s="371"/>
    </row>
    <row r="104" spans="1:17" s="116" customFormat="1" ht="18" customHeight="1" thickBot="1">
      <c r="A104" s="244" t="s">
        <v>63</v>
      </c>
      <c r="B104" s="170"/>
      <c r="C104" s="170"/>
      <c r="D104" s="173"/>
      <c r="E104" s="173"/>
      <c r="F104" s="170"/>
      <c r="G104" s="170"/>
      <c r="H104" s="170"/>
      <c r="I104" s="170"/>
      <c r="J104" s="170"/>
      <c r="K104" s="170"/>
      <c r="L104" s="170"/>
      <c r="M104" s="170"/>
      <c r="N104" s="173"/>
      <c r="O104" s="366"/>
      <c r="P104" s="366"/>
      <c r="Q104" s="395">
        <v>810523.35</v>
      </c>
    </row>
    <row r="105" spans="1:17" s="116" customFormat="1" ht="20.25" customHeight="1" thickBot="1">
      <c r="A105" s="245" t="s">
        <v>64</v>
      </c>
      <c r="B105" s="246"/>
      <c r="C105" s="206"/>
      <c r="D105" s="169"/>
      <c r="E105" s="169"/>
      <c r="F105" s="246"/>
      <c r="G105" s="246"/>
      <c r="H105" s="246"/>
      <c r="I105" s="246"/>
      <c r="J105" s="246"/>
      <c r="K105" s="246"/>
      <c r="L105" s="246"/>
      <c r="M105" s="246"/>
      <c r="N105" s="186"/>
      <c r="O105" s="365"/>
      <c r="P105" s="365"/>
      <c r="Q105" s="396">
        <v>810523.35</v>
      </c>
    </row>
    <row r="106" spans="1:14" s="116" customFormat="1" ht="19.5" thickTop="1">
      <c r="A106" s="160"/>
      <c r="B106" s="161"/>
      <c r="C106" s="161"/>
      <c r="D106" s="161"/>
      <c r="E106" s="161"/>
      <c r="F106" s="161"/>
      <c r="G106" s="161"/>
      <c r="H106" s="161"/>
      <c r="I106" s="161"/>
      <c r="J106" s="161"/>
      <c r="K106" s="162"/>
      <c r="L106" s="161"/>
      <c r="M106" s="161"/>
      <c r="N106" s="161"/>
    </row>
    <row r="107" s="116" customFormat="1" ht="16.5"/>
    <row r="108" s="116" customFormat="1" ht="16.5"/>
    <row r="109" s="116" customFormat="1" ht="16.5"/>
    <row r="110" s="116" customFormat="1" ht="16.5"/>
    <row r="111" s="116" customFormat="1" ht="16.5"/>
    <row r="112" s="116" customFormat="1" ht="16.5"/>
    <row r="113" s="116" customFormat="1" ht="16.5"/>
    <row r="114" s="116" customFormat="1" ht="16.5"/>
    <row r="115" s="116" customFormat="1" ht="16.5"/>
    <row r="116" s="116" customFormat="1" ht="16.5"/>
    <row r="117" s="116" customFormat="1" ht="16.5"/>
    <row r="118" s="116" customFormat="1" ht="16.5"/>
    <row r="119" s="116" customFormat="1" ht="16.5"/>
    <row r="120" s="116" customFormat="1" ht="16.5"/>
    <row r="121" s="116" customFormat="1" ht="16.5"/>
    <row r="122" s="116" customFormat="1" ht="16.5"/>
    <row r="123" s="116" customFormat="1" ht="16.5"/>
    <row r="124" s="116" customFormat="1" ht="16.5"/>
    <row r="125" s="116" customFormat="1" ht="16.5"/>
    <row r="126" s="116" customFormat="1" ht="16.5"/>
    <row r="127" s="116" customFormat="1" ht="16.5"/>
    <row r="128" s="116" customFormat="1" ht="16.5"/>
    <row r="129" s="116" customFormat="1" ht="16.5"/>
    <row r="130" s="116" customFormat="1" ht="16.5"/>
    <row r="131" s="116" customFormat="1" ht="16.5"/>
    <row r="132" s="116" customFormat="1" ht="16.5"/>
    <row r="133" s="116" customFormat="1" ht="16.5"/>
  </sheetData>
  <sheetProtection/>
  <mergeCells count="8">
    <mergeCell ref="A2:Q2"/>
    <mergeCell ref="A3:Q3"/>
    <mergeCell ref="A4:Q4"/>
    <mergeCell ref="A5:Q5"/>
    <mergeCell ref="C6:E6"/>
    <mergeCell ref="G6:H6"/>
    <mergeCell ref="J6:K6"/>
    <mergeCell ref="M6:N6"/>
  </mergeCells>
  <printOptions/>
  <pageMargins left="0.01" right="0.21" top="0.35" bottom="0.2" header="0.24" footer="0.15"/>
  <pageSetup horizontalDpi="300" verticalDpi="300" orientation="landscape" paperSize="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0"/>
  <sheetViews>
    <sheetView zoomScalePageLayoutView="0" workbookViewId="0" topLeftCell="A1">
      <selection activeCell="D14" sqref="D14"/>
    </sheetView>
  </sheetViews>
  <sheetFormatPr defaultColWidth="9.140625" defaultRowHeight="12.75"/>
  <cols>
    <col min="1" max="1" width="25.8515625" style="0" customWidth="1"/>
    <col min="2" max="2" width="11.28125" style="0" customWidth="1"/>
    <col min="3" max="3" width="12.421875" style="0" customWidth="1"/>
    <col min="4" max="4" width="11.8515625" style="0" customWidth="1"/>
    <col min="5" max="5" width="14.57421875" style="0" bestFit="1" customWidth="1"/>
    <col min="6" max="6" width="15.57421875" style="0" customWidth="1"/>
  </cols>
  <sheetData>
    <row r="1" spans="1:6" ht="26.25">
      <c r="A1" s="476" t="s">
        <v>16</v>
      </c>
      <c r="B1" s="476"/>
      <c r="C1" s="476"/>
      <c r="D1" s="476"/>
      <c r="E1" s="476"/>
      <c r="F1" s="476"/>
    </row>
    <row r="2" spans="1:6" ht="26.25">
      <c r="A2" s="476" t="s">
        <v>57</v>
      </c>
      <c r="B2" s="476"/>
      <c r="C2" s="476"/>
      <c r="D2" s="476"/>
      <c r="E2" s="476"/>
      <c r="F2" s="476"/>
    </row>
    <row r="3" spans="1:6" ht="26.25">
      <c r="A3" s="476" t="s">
        <v>65</v>
      </c>
      <c r="B3" s="476"/>
      <c r="C3" s="476"/>
      <c r="D3" s="476"/>
      <c r="E3" s="476"/>
      <c r="F3" s="476"/>
    </row>
    <row r="4" spans="1:6" ht="26.25">
      <c r="A4" s="481" t="s">
        <v>214</v>
      </c>
      <c r="B4" s="481"/>
      <c r="C4" s="481"/>
      <c r="D4" s="481"/>
      <c r="E4" s="481"/>
      <c r="F4" s="481"/>
    </row>
    <row r="5" spans="1:6" s="116" customFormat="1" ht="24">
      <c r="A5" s="188" t="s">
        <v>59</v>
      </c>
      <c r="B5" s="189"/>
      <c r="C5" s="480">
        <v>110</v>
      </c>
      <c r="D5" s="480"/>
      <c r="E5" s="189"/>
      <c r="F5" s="191"/>
    </row>
    <row r="6" spans="1:6" s="116" customFormat="1" ht="24">
      <c r="A6" s="199" t="s">
        <v>60</v>
      </c>
      <c r="B6" s="192">
        <v>411</v>
      </c>
      <c r="C6" s="190">
        <v>111</v>
      </c>
      <c r="D6" s="190">
        <v>113</v>
      </c>
      <c r="E6" s="192">
        <v>241</v>
      </c>
      <c r="F6" s="193" t="s">
        <v>56</v>
      </c>
    </row>
    <row r="7" spans="1:6" s="116" customFormat="1" ht="24">
      <c r="A7" s="200"/>
      <c r="B7" s="204"/>
      <c r="C7" s="202" t="s">
        <v>61</v>
      </c>
      <c r="D7" s="204"/>
      <c r="E7" s="202"/>
      <c r="F7" s="204"/>
    </row>
    <row r="8" spans="1:6" s="116" customFormat="1" ht="24">
      <c r="A8" s="200">
        <v>300000</v>
      </c>
      <c r="B8" s="228"/>
      <c r="C8" s="230">
        <v>183511</v>
      </c>
      <c r="D8" s="205"/>
      <c r="E8" s="336" t="s">
        <v>62</v>
      </c>
      <c r="F8" s="339">
        <v>183511</v>
      </c>
    </row>
    <row r="9" spans="1:6" s="124" customFormat="1" ht="30" customHeight="1" thickBot="1">
      <c r="A9" s="203" t="s">
        <v>63</v>
      </c>
      <c r="B9" s="201"/>
      <c r="C9" s="201">
        <v>183511</v>
      </c>
      <c r="D9" s="201" t="s">
        <v>62</v>
      </c>
      <c r="E9" s="337" t="s">
        <v>62</v>
      </c>
      <c r="F9" s="337">
        <v>183511</v>
      </c>
    </row>
    <row r="10" spans="1:6" s="124" customFormat="1" ht="31.5" customHeight="1" thickBot="1">
      <c r="A10" s="194" t="s">
        <v>64</v>
      </c>
      <c r="B10" s="195"/>
      <c r="C10" s="195">
        <v>183511</v>
      </c>
      <c r="D10" s="195" t="s">
        <v>62</v>
      </c>
      <c r="E10" s="338" t="s">
        <v>62</v>
      </c>
      <c r="F10" s="338">
        <v>183511</v>
      </c>
    </row>
    <row r="11" ht="13.5" thickTop="1"/>
  </sheetData>
  <sheetProtection/>
  <mergeCells count="5">
    <mergeCell ref="C5:D5"/>
    <mergeCell ref="A1:F1"/>
    <mergeCell ref="A2:F2"/>
    <mergeCell ref="A3:F3"/>
    <mergeCell ref="A4:F4"/>
  </mergeCells>
  <printOptions/>
  <pageMargins left="0.98" right="0.24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1999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</dc:creator>
  <cp:keywords/>
  <dc:description/>
  <cp:lastModifiedBy>FasterUser</cp:lastModifiedBy>
  <cp:lastPrinted>2012-12-28T02:52:30Z</cp:lastPrinted>
  <dcterms:created xsi:type="dcterms:W3CDTF">2005-11-01T03:55:29Z</dcterms:created>
  <dcterms:modified xsi:type="dcterms:W3CDTF">2012-12-28T02:52:31Z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