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 activeTab="2"/>
  </bookViews>
  <sheets>
    <sheet name="แก้ไข" sheetId="21" r:id="rId1"/>
    <sheet name="หนังสือส่ง" sheetId="17" r:id="rId2"/>
    <sheet name="หนังสือส่งหมู่บ้าน" sheetId="18" r:id="rId3"/>
    <sheet name="งบทดลอง" sheetId="1" r:id="rId4"/>
    <sheet name="รายงานรับจ่ายเงินสด" sheetId="13" r:id="rId5"/>
    <sheet name="หมายเหตุประกอบงบทดลอง" sheetId="12" r:id="rId6"/>
    <sheet name="รายละเอียดประกอบรับจ่ายเงินสด" sheetId="11" r:id="rId7"/>
    <sheet name="กระดาษทำการกระทบยอด" sheetId="19" r:id="rId8"/>
    <sheet name="กระดาษทำการ(เงินรายรับ)" sheetId="14" r:id="rId9"/>
    <sheet name="กระดาษทำการ(เงินสะสม)" sheetId="16" r:id="rId10"/>
    <sheet name="รายงานกระแสเงินสด" sheetId="20" r:id="rId11"/>
    <sheet name="Sheet1" sheetId="22" r:id="rId12"/>
  </sheets>
  <definedNames>
    <definedName name="_xlnm.Print_Titles" localSheetId="8">'กระดาษทำการ(เงินรายรับ)'!$6:$7</definedName>
    <definedName name="_xlnm.Print_Titles" localSheetId="0">แก้ไข!$2:$3</definedName>
  </definedNames>
  <calcPr calcId="124519"/>
</workbook>
</file>

<file path=xl/calcChain.xml><?xml version="1.0" encoding="utf-8"?>
<calcChain xmlns="http://schemas.openxmlformats.org/spreadsheetml/2006/main">
  <c r="Q80" i="14"/>
  <c r="Q83"/>
  <c r="Q51"/>
  <c r="Q30" i="21"/>
  <c r="Q29"/>
  <c r="Q28"/>
  <c r="Q27"/>
  <c r="P24"/>
  <c r="M24"/>
  <c r="L24"/>
  <c r="K24"/>
  <c r="I24"/>
  <c r="H24"/>
  <c r="G24"/>
  <c r="O23"/>
  <c r="N23"/>
  <c r="F23"/>
  <c r="D23"/>
  <c r="Q22"/>
  <c r="Q21"/>
  <c r="Q20"/>
  <c r="Q18"/>
  <c r="O17"/>
  <c r="N17"/>
  <c r="J17"/>
  <c r="E17"/>
  <c r="Q16"/>
  <c r="Q15"/>
  <c r="I14"/>
  <c r="H14"/>
  <c r="D14"/>
  <c r="Q13"/>
  <c r="Q12"/>
  <c r="Q11"/>
  <c r="P8"/>
  <c r="O8"/>
  <c r="N8"/>
  <c r="M8"/>
  <c r="L8"/>
  <c r="K8"/>
  <c r="Q8"/>
  <c r="I8"/>
  <c r="H8"/>
  <c r="G8"/>
  <c r="F8"/>
  <c r="D8"/>
  <c r="Q7"/>
  <c r="Q6"/>
  <c r="Q5"/>
  <c r="Q4"/>
  <c r="Q95" i="14"/>
  <c r="J57"/>
  <c r="Q47"/>
  <c r="Q48"/>
  <c r="Q46"/>
  <c r="H14" i="12"/>
  <c r="Q98" i="14"/>
  <c r="E43"/>
  <c r="Q43" s="1"/>
  <c r="Q90"/>
  <c r="P50"/>
  <c r="Q92"/>
  <c r="K91"/>
  <c r="J91"/>
  <c r="I91"/>
  <c r="Q89"/>
  <c r="Q88"/>
  <c r="Q87"/>
  <c r="Q86"/>
  <c r="Q54"/>
  <c r="Q58"/>
  <c r="Q59"/>
  <c r="Q61"/>
  <c r="Q63"/>
  <c r="Q64"/>
  <c r="Q53"/>
  <c r="Q56"/>
  <c r="Q62"/>
  <c r="Q55"/>
  <c r="Q60"/>
  <c r="Q65"/>
  <c r="Q17"/>
  <c r="D40"/>
  <c r="I40"/>
  <c r="Q102"/>
  <c r="F104"/>
  <c r="E104"/>
  <c r="G104"/>
  <c r="H104"/>
  <c r="Q104"/>
  <c r="D83"/>
  <c r="F83"/>
  <c r="G83"/>
  <c r="H83"/>
  <c r="Q82"/>
  <c r="Q72"/>
  <c r="Q71"/>
  <c r="Q70"/>
  <c r="Q69"/>
  <c r="P66"/>
  <c r="O66"/>
  <c r="N66"/>
  <c r="D49"/>
  <c r="Q49"/>
  <c r="O49"/>
  <c r="Q44"/>
  <c r="J43"/>
  <c r="N43"/>
  <c r="O43"/>
  <c r="Q42"/>
  <c r="Q41"/>
  <c r="H40"/>
  <c r="Q40"/>
  <c r="Q39"/>
  <c r="Q38"/>
  <c r="Q37"/>
  <c r="Q35"/>
  <c r="J34"/>
  <c r="Q29"/>
  <c r="Q33"/>
  <c r="Q32"/>
  <c r="Q31"/>
  <c r="Q30"/>
  <c r="M34"/>
  <c r="L34"/>
  <c r="K34"/>
  <c r="I34"/>
  <c r="H34"/>
  <c r="G34"/>
  <c r="F34"/>
  <c r="D34"/>
  <c r="P34"/>
  <c r="O34"/>
  <c r="N34"/>
  <c r="Q27"/>
  <c r="H26"/>
  <c r="Q21"/>
  <c r="Q20"/>
  <c r="Q25"/>
  <c r="Q24"/>
  <c r="Q23"/>
  <c r="Q22"/>
  <c r="Q16"/>
  <c r="Q14"/>
  <c r="Q13"/>
  <c r="Q11"/>
  <c r="Q10"/>
  <c r="Q9"/>
  <c r="Q19"/>
  <c r="H18"/>
  <c r="Q15"/>
  <c r="Q12"/>
  <c r="I73"/>
  <c r="D66"/>
  <c r="F66"/>
  <c r="I66"/>
  <c r="H50"/>
  <c r="G66"/>
  <c r="I50"/>
  <c r="G50"/>
  <c r="B101"/>
  <c r="H97"/>
  <c r="H73"/>
  <c r="H66"/>
  <c r="K97"/>
  <c r="M50"/>
  <c r="L50"/>
  <c r="K50"/>
  <c r="L66"/>
  <c r="D97"/>
  <c r="Q91"/>
  <c r="Q50" l="1"/>
  <c r="Q18"/>
  <c r="Q17" i="21"/>
  <c r="Q23"/>
  <c r="Q14"/>
  <c r="Q57" i="14"/>
  <c r="Q34"/>
  <c r="Q26"/>
  <c r="Q97"/>
</calcChain>
</file>

<file path=xl/comments1.xml><?xml version="1.0" encoding="utf-8"?>
<comments xmlns="http://schemas.openxmlformats.org/spreadsheetml/2006/main">
  <authors>
    <author>FasterUser</author>
  </authors>
  <commentList>
    <comment ref="G5" authorId="0">
      <text>
        <r>
          <rPr>
            <b/>
            <sz val="8"/>
            <color indexed="81"/>
            <rFont val="Tahoma"/>
          </rPr>
          <t>FasterUser: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<sst xmlns="http://schemas.openxmlformats.org/spreadsheetml/2006/main" count="748" uniqueCount="265">
  <si>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</si>
  <si>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</si>
  <si>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</si>
  <si>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</si>
  <si>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</si>
  <si>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</si>
  <si>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</si>
  <si>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</si>
  <si>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</si>
  <si>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</si>
  <si>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</si>
  <si>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</si>
  <si>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</si>
  <si>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</si>
  <si>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</si>
  <si>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</si>
  <si>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</si>
  <si>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</si>
  <si>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</si>
  <si>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</si>
  <si>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</si>
  <si>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</si>
  <si>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</si>
  <si>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</si>
  <si>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</si>
  <si>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</si>
  <si>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</si>
  <si>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</si>
  <si>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</si>
  <si>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</si>
  <si>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</si>
  <si>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charset val="222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</si>
  <si>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</si>
  <si>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</si>
  <si>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</si>
  <si>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</si>
  <si>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</si>
  <si>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</si>
  <si>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</si>
  <si>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</si>
  <si>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</si>
  <si>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</si>
  <si>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</si>
  <si>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</si>
  <si>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</si>
  <si>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</si>
  <si>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</si>
  <si>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</si>
  <si>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</si>
  <si>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</si>
  <si>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</si>
  <si>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</si>
  <si>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</si>
  <si>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</si>
  <si>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</si>
  <si>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</si>
  <si>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</si>
  <si>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</si>
  <si>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</si>
  <si>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</si>
  <si>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</si>
  <si>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</si>
  <si>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</si>
  <si>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</si>
  <si>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</si>
  <si>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</si>
  <si>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</si>
  <si>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</si>
  <si>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</si>
  <si>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</si>
  <si>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</si>
  <si>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</si>
  <si>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</si>
  <si>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</si>
  <si>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</si>
  <si>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</si>
  <si>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</si>
  <si>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</si>
  <si>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</si>
  <si>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</si>
  <si>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</si>
  <si>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</si>
  <si>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</si>
  <si>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</si>
  <si>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</si>
  <si>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</si>
  <si>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</si>
  <si>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</si>
  <si>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</si>
  <si>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</si>
  <si>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</si>
  <si>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</si>
  <si>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</si>
  <si>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 xml:space="preserve">รวมเดือนนี้   </t>
  </si>
  <si>
    <t>ภาษีอากร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</si>
  <si>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</si>
  <si>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</si>
  <si>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</si>
  <si>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</si>
  <si>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 xml:space="preserve">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</si>
  <si>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WWW.Khaophrabat.go.th</t>
  </si>
  <si>
    <t>เรียน   กำนันและผู้ใหญ่บ้านทุกหมู่บ้าน</t>
  </si>
  <si>
    <t>ประจำเดือนของหมู่บ้าน พร้อมทั้งประกาศทางหอกระจายข่าวของหมู่บ้านเพื่อให้ประชาชนที่สนใจเข้าตรวจสอบ</t>
  </si>
  <si>
    <t>งบทางการเงินดังกล่าวได้ ณ ที่ทำการกำนันและผู้ใหญ่บ้าน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</si>
  <si>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</si>
  <si>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</si>
  <si>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 xml:space="preserve">                  จึงเรียนมาเพื่อโปรดทราบและดำเนินการต่อไป</t>
  </si>
  <si>
    <t xml:space="preserve">ยอดคงเหลือตามบัญชี ณ วันที่  </t>
  </si>
  <si>
    <t xml:space="preserve">          ปลัดองค์การบริหารส่วนตำบล     </t>
  </si>
  <si>
    <t xml:space="preserve">        (ลงชื่อ)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</si>
  <si>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</si>
  <si>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</si>
  <si>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</si>
  <si>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</si>
  <si>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</si>
  <si>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</si>
  <si>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</si>
  <si>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</si>
  <si>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</si>
  <si>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</si>
  <si>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</si>
  <si>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</si>
  <si>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</si>
  <si>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</si>
  <si>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</si>
  <si>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</si>
  <si>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</si>
  <si>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</si>
  <si>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</si>
  <si>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</si>
  <si>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</si>
  <si>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</si>
  <si>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</si>
  <si>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</si>
  <si>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</si>
  <si>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</si>
  <si>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</si>
  <si>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</si>
  <si>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</si>
  <si>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</si>
  <si>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</si>
  <si>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</si>
  <si>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</si>
  <si>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</si>
  <si>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 (โครงการไทยเข้มแข็ง)</t>
  </si>
  <si>
    <t>จ่ายขาดเงินสะสม</t>
  </si>
  <si>
    <t>(ต่ำกว่า)</t>
  </si>
  <si>
    <t>สูงกว่า</t>
  </si>
  <si>
    <t>ยอดยกไป</t>
  </si>
  <si>
    <t>จำนวน   ๑  ชุด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</si>
  <si>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องค์การบริหารส่วนตำบลเขาพระบาท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</si>
  <si>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</si>
  <si>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</si>
  <si>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</si>
  <si>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</si>
  <si>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</si>
  <si>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</si>
  <si>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 xml:space="preserve">                        ๖.  รายงานกระแสเงินสด</t>
  </si>
  <si>
    <t xml:space="preserve">                  บัดนี้  องค์การบริหารส่วนตำบลเขาพระบาท  ได้ดำเนินการจัดทำงบ ฯ  เป็นที่เรียบร้อยแล้ว  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</si>
  <si>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</si>
  <si>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</si>
  <si>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</si>
  <si>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</si>
  <si>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31  สิงหาคม  2554</t>
  </si>
  <si>
    <t>รายจ่ายค้างจ่าย</t>
  </si>
  <si>
    <t>รายจ่ายรอจ่าย</t>
  </si>
  <si>
    <t>00263</t>
  </si>
  <si>
    <t>00321</t>
  </si>
  <si>
    <t>00332</t>
  </si>
  <si>
    <t>00320</t>
  </si>
  <si>
    <t>เงินอุดหนุนเฉพาะกิจ</t>
  </si>
  <si>
    <t>441002</t>
  </si>
  <si>
    <t>110606</t>
  </si>
  <si>
    <t xml:space="preserve">                                                                                      อำเภอเชียรใหญ่  นศ  ๘๐๑๙๐</t>
  </si>
  <si>
    <t>ที่  นศ  ๗๔๑๐๒/                                                                 องค์การบริหารส่วนตำบลเขาพระบาท</t>
  </si>
  <si>
    <t xml:space="preserve">         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</si>
  <si>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ค่าทิ่ดินและสิ่งก่อสร้าง</t>
  </si>
  <si>
    <t>560000</t>
  </si>
  <si>
    <t>110607</t>
  </si>
  <si>
    <t>โทร / โทรสาร  ๐ – ๗๕๓๕ – ๔๓๕๖</t>
  </si>
  <si>
    <t>โทร / โทรสาร  ๐-๗๕๓๕-๔๓๕๖</t>
  </si>
  <si>
    <t xml:space="preserve">                               นายกองค์การบริหารส่วนตำบลเขาพระบาท</t>
  </si>
  <si>
    <t>เงินฝากธนาคารเพื่อการเกษตรฯ (ประจำ) เลขที่ 3100000449090</t>
  </si>
  <si>
    <t>110202</t>
  </si>
  <si>
    <t>ลูกหนี้เงินยืม-เงินสะสม</t>
  </si>
  <si>
    <t>ลูกหนี้เงินยืม-เงินอุดหนุนเฉพาะกิจ</t>
  </si>
  <si>
    <t>เงินสวัสดิการเบี้ยความพิการ</t>
  </si>
  <si>
    <t>เงินสนับสนุนศูนย์พัฒนาเด็กเล็ก</t>
  </si>
  <si>
    <t>เงินรับฝาก -ค่ารักษาพยาบาล</t>
  </si>
  <si>
    <t>เงินรับฝาก (หมายเหตุ 1)</t>
  </si>
  <si>
    <t>เงินอุดหนุนครอบครัว</t>
  </si>
  <si>
    <t>66</t>
  </si>
  <si>
    <t>06</t>
  </si>
  <si>
    <t xml:space="preserve">            ปีงบประมาณ    2558</t>
  </si>
  <si>
    <t>เงินรับฝาก-ค่ารักษาพยาบาล</t>
  </si>
  <si>
    <t>รับเงินคืนค่าลงทะเบียน</t>
  </si>
  <si>
    <t>230199</t>
  </si>
  <si>
    <t>เงินเดือน (ฝ่ายประจำ)</t>
  </si>
  <si>
    <t>ค่าที่ดินและสิ่งก่อสร้าง</t>
  </si>
  <si>
    <t>เงินอุดหนุนเฉพาะกิจ-เงินสนับสนุน ศพด.</t>
  </si>
  <si>
    <t>เงินอุดหนุนเฉพาะกิจ-ผู้สูงอายุ</t>
  </si>
  <si>
    <t>เงินอุดหนุนเฉพาะกิจ-ผู้พิการ</t>
  </si>
  <si>
    <t>210402</t>
  </si>
  <si>
    <t>64</t>
  </si>
  <si>
    <t>(นางสาวฉวีวรรณ   แก้วเขียว)</t>
  </si>
  <si>
    <t>นายกองค์การบริหารส่วนตำบล</t>
  </si>
  <si>
    <t>เงินประกันตน</t>
  </si>
  <si>
    <t>เมษายน</t>
  </si>
  <si>
    <t>มกราคม</t>
  </si>
  <si>
    <t>ธนาคารเพื่อการเกษตรและสหกรณ์การเกษตร</t>
  </si>
  <si>
    <t>เงินกองทุนค่ารักษาพยาบาล</t>
  </si>
  <si>
    <t xml:space="preserve">เงินอุดหนุนเฉพาะกิจ </t>
  </si>
  <si>
    <t>เงินสวัสดิการเบี้ยยังชีพผู้สูงอายุ</t>
  </si>
  <si>
    <t>ตำแหน่ง    ผู้อำนวยการกองคลัง</t>
  </si>
  <si>
    <t xml:space="preserve">               ตำแหน่ง  ผู้อำนวยการกองคลัง</t>
  </si>
  <si>
    <t xml:space="preserve">          ผู้อำนวยการกองคลัง</t>
  </si>
  <si>
    <t>กุมภาพันธ์</t>
  </si>
  <si>
    <t>69</t>
  </si>
  <si>
    <t>03</t>
  </si>
  <si>
    <t>46</t>
  </si>
  <si>
    <t>31</t>
  </si>
  <si>
    <t>(2,083,212.89)</t>
  </si>
  <si>
    <t>(5,305216.47)</t>
  </si>
  <si>
    <t xml:space="preserve">                                                                 (นางสาวฉวีวรรณ  แก้วเขียว)</t>
  </si>
  <si>
    <t>ณ วันที่ 30 เมษายน 2558</t>
  </si>
  <si>
    <t>ลูกหนี้เงินยืม-เงินงบประมาณ</t>
  </si>
  <si>
    <t>110605</t>
  </si>
  <si>
    <t>49</t>
  </si>
  <si>
    <t>75</t>
  </si>
  <si>
    <t>71</t>
  </si>
  <si>
    <t>ประจำเดือนเมษายน 2558</t>
  </si>
  <si>
    <t>08</t>
  </si>
  <si>
    <t>60</t>
  </si>
  <si>
    <t>10</t>
  </si>
  <si>
    <t>82</t>
  </si>
  <si>
    <t>92</t>
  </si>
  <si>
    <t>54</t>
  </si>
  <si>
    <t>15</t>
  </si>
  <si>
    <t>84</t>
  </si>
  <si>
    <t>83</t>
  </si>
  <si>
    <t>93</t>
  </si>
  <si>
    <t>(1,877,300</t>
  </si>
  <si>
    <t>47)</t>
  </si>
  <si>
    <t>ประกอบงบทดลอง 30 เมษายน 2558</t>
  </si>
  <si>
    <t>ณ  วันที่ 1 เมษายน - 30 เมษายน 2558</t>
  </si>
  <si>
    <t xml:space="preserve">  ณ วันที่ 30 เมษายน 2558</t>
  </si>
  <si>
    <t>(323,453.00)</t>
  </si>
  <si>
    <t>30 เมษายน 2558</t>
  </si>
  <si>
    <t>ลงชื่อ ........................................วันที่ 30 เมษายน 2558</t>
  </si>
  <si>
    <t>ลงชื่อ ........................................วันที่  30 เมษายน 2558</t>
  </si>
  <si>
    <t>ยอดคงเหลือตามรายงานธนาคาร ณ วันที่ 30 เมษายน 2558</t>
  </si>
  <si>
    <t>ยอดคงเหลือตามบัญชี ณ วันที่  30 เมษายน 2558</t>
  </si>
  <si>
    <t>ยอดคงเหลือตามบัญชี ณ วันที่   30 เมษายน 2558</t>
  </si>
  <si>
    <t>ประจำเดือน  เมษายน พ.ศ.  2558</t>
  </si>
  <si>
    <t>เพียงวันที่  30 เมษายน 2558</t>
  </si>
  <si>
    <t>ประจำเดือน เมษายน 2558</t>
  </si>
  <si>
    <t xml:space="preserve">                                                                 พฤษภาคม ๒๕๕๘</t>
  </si>
  <si>
    <t>เรื่อง   ขอส่งรายงานการเงิน  ประจำเดือน เมษายน ๒๕๕๘</t>
  </si>
  <si>
    <r>
      <t xml:space="preserve">                                            </t>
    </r>
    <r>
      <rPr>
        <sz val="16"/>
        <rFont val="TH SarabunPSK"/>
        <family val="2"/>
      </rPr>
      <t xml:space="preserve">                        พฤษภาคม ๒๕๕๘</t>
    </r>
  </si>
  <si>
    <t>เรื่อง   ขอความร่วมมือเผยแพร่รายงานทางการเงิน ประจำเดือน เมษายน ๒๕๕๘</t>
  </si>
  <si>
    <t xml:space="preserve">                บัดนี้ องค์การบริหารส่วนตำบลเขาพระบาท ได้ดำเนินการจัดทำงบการเงินประจำเดือนเมษายน</t>
  </si>
  <si>
    <t>๒๕๕๘  เป็นที่เรียบร้อยแล้ว ตามสิ่งที่ส่งมาด้วย จึงใคร่ขอความร่วมมือท่านแจ้งให้ประชาชนทราบในการประชุม</t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</si>
  <si>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    อำเภอเชียรใหญ่  นศ  ๘๐๑๙๐</t>
    </r>
  </si>
  <si>
    <t xml:space="preserve">                                                                       (นางสาวฉวีวรรณ  แก้วเขียว)</t>
  </si>
  <si>
    <t>นายกองค์การบริหารส่วนตำบลเขาพระบาท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</si>
</sst>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  <numFmt numFmtId="190" formatCode="000"/>
    <numFmt numFmtId="191" formatCode="00000"/>
    <numFmt numFmtId="192" formatCode="00"/>
    <numFmt numFmtId="193" formatCode="0000000"/>
  </numFmts>
  <fonts count="47">
    <font>
      <sz val="10"/>
      <name val="Arial"/>
      <charset val="222"/>
    </font>
    <font>
      <sz val="10"/>
      <name val="Arial"/>
      <charset val="222"/>
    </font>
    <font>
      <sz val="14"/>
      <name val="Cordia New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  <charset val="222"/>
    </font>
    <font>
      <sz val="8"/>
      <name val="Arial"/>
      <charset val="222"/>
    </font>
    <font>
      <u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3"/>
      <name val="Arial"/>
      <charset val="222"/>
    </font>
    <font>
      <b/>
      <sz val="13"/>
      <name val="Cordia New"/>
      <family val="2"/>
    </font>
    <font>
      <b/>
      <sz val="13"/>
      <name val="Arial"/>
      <charset val="222"/>
    </font>
    <font>
      <sz val="15"/>
      <name val="Cordia New"/>
      <family val="2"/>
    </font>
    <font>
      <b/>
      <sz val="15"/>
      <name val="Cordia New"/>
      <family val="2"/>
    </font>
    <font>
      <u/>
      <sz val="10"/>
      <color indexed="12"/>
      <name val="Arial"/>
      <charset val="222"/>
    </font>
    <font>
      <b/>
      <u/>
      <sz val="14"/>
      <name val="Cordia New"/>
      <family val="2"/>
    </font>
    <font>
      <b/>
      <u/>
      <sz val="15"/>
      <name val="Cordia New"/>
      <family val="2"/>
    </font>
    <font>
      <sz val="14"/>
      <color indexed="10"/>
      <name val="Cordia New"/>
      <family val="2"/>
    </font>
    <font>
      <sz val="10"/>
      <color indexed="10"/>
      <name val="Arial"/>
      <charset val="222"/>
    </font>
    <font>
      <sz val="10"/>
      <name val="Cordia New"/>
      <family val="2"/>
    </font>
    <font>
      <sz val="10"/>
      <name val="Arial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2"/>
      <name val="Cordia New"/>
      <charset val="222"/>
    </font>
    <font>
      <sz val="13"/>
      <name val="Cordia New"/>
      <charset val="22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0"/>
      <name val="Cordia New"/>
      <charset val="222"/>
    </font>
    <font>
      <b/>
      <sz val="16"/>
      <name val="TH SarabunPSK"/>
      <family val="2"/>
    </font>
    <font>
      <b/>
      <u val="singleAccounting"/>
      <sz val="14"/>
      <name val="Cordia New"/>
      <family val="2"/>
    </font>
    <font>
      <sz val="11"/>
      <name val="Cordia New"/>
      <family val="2"/>
      <charset val="222"/>
    </font>
    <font>
      <sz val="12"/>
      <name val="Cordia New"/>
      <family val="2"/>
    </font>
    <font>
      <sz val="12"/>
      <name val="Arial"/>
      <charset val="222"/>
    </font>
    <font>
      <sz val="12"/>
      <name val="Angsana New"/>
      <family val="1"/>
    </font>
    <font>
      <b/>
      <sz val="12"/>
      <name val="Cordia New"/>
      <family val="2"/>
    </font>
    <font>
      <b/>
      <sz val="12"/>
      <name val="Angsana New"/>
      <family val="1"/>
    </font>
    <font>
      <b/>
      <sz val="13"/>
      <name val="Arial"/>
      <family val="2"/>
    </font>
    <font>
      <sz val="13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502">
    <xf numFmtId="0" fontId="0" fillId="0" borderId="0" xfId="0"/>
    <xf numFmtId="0" fontId="2" fillId="0" borderId="0" xfId="3" applyBorder="1"/>
    <xf numFmtId="0" fontId="2" fillId="0" borderId="0" xfId="3" applyBorder="1" applyAlignment="1">
      <alignment horizontal="center"/>
    </xf>
    <xf numFmtId="0" fontId="0" fillId="0" borderId="0" xfId="0" applyBorder="1"/>
    <xf numFmtId="188" fontId="3" fillId="0" borderId="1" xfId="2" applyNumberFormat="1" applyFont="1" applyBorder="1"/>
    <xf numFmtId="0" fontId="2" fillId="0" borderId="5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" xfId="3" applyBorder="1"/>
    <xf numFmtId="0" fontId="2" fillId="0" borderId="7" xfId="3" applyBorder="1"/>
    <xf numFmtId="0" fontId="2" fillId="0" borderId="8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9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0" xfId="3"/>
    <xf numFmtId="0" fontId="2" fillId="0" borderId="0" xfId="3" applyAlignment="1"/>
    <xf numFmtId="0" fontId="2" fillId="0" borderId="0" xfId="3" applyFont="1" applyAlignment="1"/>
    <xf numFmtId="0" fontId="2" fillId="0" borderId="0" xfId="3" applyAlignment="1">
      <alignment horizontal="center"/>
    </xf>
    <xf numFmtId="0" fontId="2" fillId="0" borderId="0" xfId="3" applyAlignment="1">
      <alignment horizontal="right"/>
    </xf>
    <xf numFmtId="0" fontId="2" fillId="0" borderId="0" xfId="3" applyFont="1"/>
    <xf numFmtId="0" fontId="2" fillId="0" borderId="10" xfId="3" applyFont="1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12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13" xfId="3" applyFont="1" applyBorder="1" applyAlignment="1"/>
    <xf numFmtId="0" fontId="2" fillId="0" borderId="14" xfId="3" applyFont="1" applyBorder="1" applyAlignment="1"/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"/>
    </xf>
    <xf numFmtId="0" fontId="2" fillId="0" borderId="13" xfId="3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15" xfId="3" applyBorder="1"/>
    <xf numFmtId="0" fontId="2" fillId="0" borderId="16" xfId="3" applyBorder="1"/>
    <xf numFmtId="3" fontId="2" fillId="0" borderId="0" xfId="3" applyNumberFormat="1" applyBorder="1" applyAlignment="1">
      <alignment horizontal="right"/>
    </xf>
    <xf numFmtId="49" fontId="2" fillId="0" borderId="0" xfId="3" applyNumberFormat="1" applyBorder="1"/>
    <xf numFmtId="0" fontId="2" fillId="0" borderId="2" xfId="3" applyBorder="1"/>
    <xf numFmtId="0" fontId="8" fillId="0" borderId="0" xfId="3" applyFont="1"/>
    <xf numFmtId="41" fontId="2" fillId="0" borderId="0" xfId="2" applyNumberFormat="1" applyFont="1"/>
    <xf numFmtId="3" fontId="2" fillId="0" borderId="2" xfId="3" applyNumberFormat="1" applyBorder="1"/>
    <xf numFmtId="0" fontId="2" fillId="0" borderId="2" xfId="3" quotePrefix="1" applyFont="1" applyBorder="1" applyAlignment="1">
      <alignment horizontal="center"/>
    </xf>
    <xf numFmtId="41" fontId="2" fillId="0" borderId="2" xfId="2" applyNumberFormat="1" applyFont="1" applyBorder="1"/>
    <xf numFmtId="41" fontId="2" fillId="0" borderId="2" xfId="2" quotePrefix="1" applyNumberFormat="1" applyFont="1" applyBorder="1" applyAlignment="1">
      <alignment horizontal="center"/>
    </xf>
    <xf numFmtId="3" fontId="2" fillId="0" borderId="2" xfId="3" quotePrefix="1" applyNumberFormat="1" applyFont="1" applyBorder="1" applyAlignment="1">
      <alignment horizontal="right"/>
    </xf>
    <xf numFmtId="41" fontId="2" fillId="0" borderId="17" xfId="2" applyNumberFormat="1" applyFont="1" applyBorder="1" applyAlignment="1">
      <alignment horizontal="right"/>
    </xf>
    <xf numFmtId="0" fontId="6" fillId="0" borderId="0" xfId="0" applyFont="1"/>
    <xf numFmtId="49" fontId="2" fillId="0" borderId="2" xfId="3" applyNumberFormat="1" applyFont="1" applyBorder="1" applyAlignment="1">
      <alignment horizontal="center"/>
    </xf>
    <xf numFmtId="0" fontId="2" fillId="0" borderId="12" xfId="3" applyBorder="1"/>
    <xf numFmtId="0" fontId="2" fillId="0" borderId="4" xfId="3" applyBorder="1"/>
    <xf numFmtId="41" fontId="2" fillId="0" borderId="1" xfId="2" applyNumberFormat="1" applyFont="1" applyBorder="1"/>
    <xf numFmtId="41" fontId="2" fillId="0" borderId="17" xfId="2" applyNumberFormat="1" applyFont="1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4" xfId="3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3" quotePrefix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8" xfId="3" applyBorder="1" applyAlignment="1">
      <alignment horizontal="right"/>
    </xf>
    <xf numFmtId="0" fontId="8" fillId="0" borderId="0" xfId="3" applyFont="1" applyBorder="1"/>
    <xf numFmtId="41" fontId="2" fillId="0" borderId="12" xfId="2" applyNumberFormat="1" applyFont="1" applyBorder="1" applyAlignment="1">
      <alignment horizontal="right"/>
    </xf>
    <xf numFmtId="189" fontId="2" fillId="0" borderId="2" xfId="2" applyNumberFormat="1" applyFont="1" applyBorder="1"/>
    <xf numFmtId="0" fontId="3" fillId="0" borderId="0" xfId="3" applyFont="1"/>
    <xf numFmtId="41" fontId="2" fillId="0" borderId="12" xfId="2" quotePrefix="1" applyNumberFormat="1" applyFont="1" applyBorder="1" applyAlignment="1">
      <alignment horizontal="right"/>
    </xf>
    <xf numFmtId="189" fontId="2" fillId="0" borderId="11" xfId="2" applyNumberFormat="1" applyFont="1" applyBorder="1"/>
    <xf numFmtId="41" fontId="2" fillId="0" borderId="2" xfId="2" applyNumberFormat="1" applyFont="1" applyBorder="1" applyAlignment="1">
      <alignment horizontal="right"/>
    </xf>
    <xf numFmtId="189" fontId="2" fillId="0" borderId="11" xfId="2" quotePrefix="1" applyNumberFormat="1" applyFont="1" applyBorder="1" applyAlignment="1">
      <alignment horizontal="right"/>
    </xf>
    <xf numFmtId="41" fontId="2" fillId="0" borderId="12" xfId="2" quotePrefix="1" applyNumberFormat="1" applyFont="1" applyBorder="1" applyAlignment="1">
      <alignment horizontal="center"/>
    </xf>
    <xf numFmtId="189" fontId="2" fillId="0" borderId="18" xfId="2" applyNumberFormat="1" applyFont="1" applyBorder="1"/>
    <xf numFmtId="49" fontId="2" fillId="0" borderId="2" xfId="3" applyNumberFormat="1" applyBorder="1"/>
    <xf numFmtId="41" fontId="2" fillId="0" borderId="19" xfId="2" applyNumberFormat="1" applyFont="1" applyBorder="1"/>
    <xf numFmtId="0" fontId="3" fillId="0" borderId="0" xfId="0" applyFont="1"/>
    <xf numFmtId="49" fontId="2" fillId="0" borderId="5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2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192" fontId="14" fillId="0" borderId="3" xfId="0" applyNumberFormat="1" applyFont="1" applyBorder="1" applyAlignment="1">
      <alignment horizontal="center" vertical="top" wrapText="1"/>
    </xf>
    <xf numFmtId="192" fontId="14" fillId="0" borderId="2" xfId="0" applyNumberFormat="1" applyFont="1" applyBorder="1" applyAlignment="1">
      <alignment horizontal="center" vertical="top" wrapText="1"/>
    </xf>
    <xf numFmtId="0" fontId="0" fillId="0" borderId="10" xfId="0" applyBorder="1"/>
    <xf numFmtId="0" fontId="0" fillId="0" borderId="21" xfId="0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10" xfId="0" applyFont="1" applyBorder="1"/>
    <xf numFmtId="0" fontId="3" fillId="0" borderId="21" xfId="0" applyFont="1" applyBorder="1"/>
    <xf numFmtId="0" fontId="8" fillId="0" borderId="11" xfId="0" applyFont="1" applyBorder="1"/>
    <xf numFmtId="43" fontId="3" fillId="0" borderId="12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3" fontId="3" fillId="0" borderId="12" xfId="2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43" fontId="3" fillId="0" borderId="12" xfId="2" applyFont="1" applyBorder="1"/>
    <xf numFmtId="19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43" fontId="12" fillId="0" borderId="0" xfId="2" applyFont="1" applyBorder="1" applyAlignment="1">
      <alignment horizontal="center" vertical="top" wrapText="1"/>
    </xf>
    <xf numFmtId="43" fontId="12" fillId="0" borderId="0" xfId="2" applyFont="1" applyBorder="1" applyAlignment="1">
      <alignment vertical="top" wrapText="1"/>
    </xf>
    <xf numFmtId="192" fontId="14" fillId="0" borderId="2" xfId="0" quotePrefix="1" applyNumberFormat="1" applyFont="1" applyBorder="1" applyAlignment="1">
      <alignment horizontal="center" vertical="top" wrapText="1"/>
    </xf>
    <xf numFmtId="15" fontId="4" fillId="0" borderId="21" xfId="0" applyNumberFormat="1" applyFont="1" applyBorder="1"/>
    <xf numFmtId="0" fontId="1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right" vertical="top" wrapText="1"/>
    </xf>
    <xf numFmtId="191" fontId="9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3" fontId="5" fillId="0" borderId="16" xfId="2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top" wrapText="1"/>
    </xf>
    <xf numFmtId="43" fontId="9" fillId="0" borderId="0" xfId="2" applyFont="1" applyBorder="1" applyAlignment="1">
      <alignment horizontal="center" vertical="top" wrapText="1"/>
    </xf>
    <xf numFmtId="43" fontId="9" fillId="0" borderId="3" xfId="2" applyFont="1" applyBorder="1" applyAlignment="1">
      <alignment horizontal="center" vertical="top" wrapText="1"/>
    </xf>
    <xf numFmtId="43" fontId="9" fillId="0" borderId="2" xfId="2" applyFont="1" applyBorder="1" applyAlignment="1">
      <alignment horizontal="center" vertical="top" wrapText="1"/>
    </xf>
    <xf numFmtId="3" fontId="2" fillId="0" borderId="0" xfId="3" applyNumberFormat="1"/>
    <xf numFmtId="43" fontId="9" fillId="0" borderId="0" xfId="2" quotePrefix="1" applyFont="1" applyAlignment="1">
      <alignment horizontal="right"/>
    </xf>
    <xf numFmtId="43" fontId="3" fillId="0" borderId="19" xfId="2" applyFont="1" applyBorder="1" applyAlignment="1">
      <alignment horizontal="center"/>
    </xf>
    <xf numFmtId="4" fontId="3" fillId="0" borderId="24" xfId="0" quotePrefix="1" applyNumberFormat="1" applyFont="1" applyBorder="1" applyAlignment="1">
      <alignment horizontal="center"/>
    </xf>
    <xf numFmtId="43" fontId="3" fillId="0" borderId="19" xfId="2" applyFont="1" applyBorder="1" applyAlignment="1">
      <alignment horizontal="left" vertical="center" shrinkToFit="1"/>
    </xf>
    <xf numFmtId="0" fontId="2" fillId="0" borderId="2" xfId="3" applyFont="1" applyBorder="1" applyAlignment="1">
      <alignment horizontal="center"/>
    </xf>
    <xf numFmtId="49" fontId="2" fillId="0" borderId="4" xfId="3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9" fillId="0" borderId="11" xfId="2" applyFont="1" applyBorder="1" applyAlignment="1">
      <alignment horizontal="center" vertical="top" wrapText="1"/>
    </xf>
    <xf numFmtId="3" fontId="2" fillId="0" borderId="2" xfId="3" applyNumberFormat="1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0" fillId="0" borderId="0" xfId="0" applyFont="1"/>
    <xf numFmtId="0" fontId="21" fillId="0" borderId="10" xfId="0" applyFont="1" applyBorder="1"/>
    <xf numFmtId="0" fontId="21" fillId="0" borderId="21" xfId="0" applyFont="1" applyBorder="1"/>
    <xf numFmtId="41" fontId="2" fillId="0" borderId="2" xfId="2" quotePrefix="1" applyNumberFormat="1" applyFont="1" applyBorder="1" applyAlignment="1">
      <alignment horizontal="right"/>
    </xf>
    <xf numFmtId="188" fontId="2" fillId="0" borderId="12" xfId="2" applyNumberFormat="1" applyFont="1" applyBorder="1" applyAlignment="1">
      <alignment horizontal="right"/>
    </xf>
    <xf numFmtId="188" fontId="2" fillId="0" borderId="2" xfId="2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3" fontId="2" fillId="0" borderId="2" xfId="3" applyNumberFormat="1" applyFont="1" applyBorder="1"/>
    <xf numFmtId="3" fontId="2" fillId="0" borderId="17" xfId="3" applyNumberFormat="1" applyFont="1" applyBorder="1"/>
    <xf numFmtId="0" fontId="26" fillId="0" borderId="0" xfId="3" applyFont="1"/>
    <xf numFmtId="49" fontId="3" fillId="0" borderId="0" xfId="0" applyNumberFormat="1" applyFont="1" applyBorder="1"/>
    <xf numFmtId="49" fontId="3" fillId="0" borderId="24" xfId="0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right"/>
    </xf>
    <xf numFmtId="49" fontId="3" fillId="0" borderId="12" xfId="3" applyNumberFormat="1" applyFont="1" applyBorder="1" applyAlignment="1">
      <alignment horizontal="center"/>
    </xf>
    <xf numFmtId="41" fontId="3" fillId="0" borderId="4" xfId="2" applyNumberFormat="1" applyFont="1" applyBorder="1" applyAlignment="1">
      <alignment horizontal="right"/>
    </xf>
    <xf numFmtId="41" fontId="3" fillId="0" borderId="3" xfId="2" applyNumberFormat="1" applyFont="1" applyBorder="1"/>
    <xf numFmtId="49" fontId="3" fillId="0" borderId="5" xfId="3" applyNumberFormat="1" applyFont="1" applyBorder="1" applyAlignment="1">
      <alignment horizontal="center"/>
    </xf>
    <xf numFmtId="188" fontId="3" fillId="0" borderId="4" xfId="2" applyNumberFormat="1" applyFont="1" applyBorder="1" applyAlignment="1">
      <alignment horizontal="right"/>
    </xf>
    <xf numFmtId="49" fontId="3" fillId="0" borderId="24" xfId="3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3" applyNumberFormat="1" applyFont="1" applyBorder="1" applyAlignment="1">
      <alignment horizontal="center"/>
    </xf>
    <xf numFmtId="0" fontId="27" fillId="0" borderId="0" xfId="3" applyFont="1"/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88" fontId="4" fillId="0" borderId="0" xfId="2" quotePrefix="1" applyNumberFormat="1" applyFont="1" applyBorder="1" applyAlignment="1">
      <alignment horizontal="right"/>
    </xf>
    <xf numFmtId="0" fontId="4" fillId="0" borderId="0" xfId="3" quotePrefix="1" applyFont="1" applyBorder="1" applyAlignment="1">
      <alignment horizontal="center"/>
    </xf>
    <xf numFmtId="41" fontId="2" fillId="0" borderId="2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188" fontId="2" fillId="0" borderId="4" xfId="2" quotePrefix="1" applyNumberFormat="1" applyFont="1" applyBorder="1" applyAlignment="1">
      <alignment horizontal="right"/>
    </xf>
    <xf numFmtId="3" fontId="3" fillId="0" borderId="4" xfId="3" applyNumberFormat="1" applyFont="1" applyBorder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17" fontId="32" fillId="0" borderId="0" xfId="0" quotePrefix="1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 applyFill="1" applyBorder="1"/>
    <xf numFmtId="0" fontId="31" fillId="0" borderId="0" xfId="1" applyFont="1" applyAlignment="1" applyProtection="1"/>
    <xf numFmtId="3" fontId="2" fillId="0" borderId="8" xfId="3" applyNumberFormat="1" applyBorder="1"/>
    <xf numFmtId="49" fontId="3" fillId="0" borderId="8" xfId="3" applyNumberFormat="1" applyFont="1" applyBorder="1" applyAlignment="1">
      <alignment horizontal="center"/>
    </xf>
    <xf numFmtId="0" fontId="2" fillId="0" borderId="2" xfId="3" applyFont="1" applyBorder="1"/>
    <xf numFmtId="188" fontId="2" fillId="0" borderId="2" xfId="2" applyNumberFormat="1" applyFont="1" applyBorder="1"/>
    <xf numFmtId="0" fontId="2" fillId="0" borderId="4" xfId="3" applyFont="1" applyBorder="1"/>
    <xf numFmtId="188" fontId="2" fillId="0" borderId="4" xfId="2" applyNumberFormat="1" applyFont="1" applyBorder="1" applyAlignment="1">
      <alignment horizontal="right"/>
    </xf>
    <xf numFmtId="43" fontId="33" fillId="0" borderId="0" xfId="0" applyNumberFormat="1" applyFont="1"/>
    <xf numFmtId="43" fontId="3" fillId="0" borderId="12" xfId="0" applyNumberFormat="1" applyFont="1" applyBorder="1" applyAlignment="1">
      <alignment horizontal="center"/>
    </xf>
    <xf numFmtId="0" fontId="34" fillId="0" borderId="0" xfId="3" applyFont="1"/>
    <xf numFmtId="43" fontId="23" fillId="0" borderId="0" xfId="2" applyFont="1"/>
    <xf numFmtId="43" fontId="23" fillId="0" borderId="0" xfId="2" applyFont="1" applyBorder="1"/>
    <xf numFmtId="43" fontId="23" fillId="0" borderId="0" xfId="2" applyFont="1" applyAlignment="1">
      <alignment horizontal="center"/>
    </xf>
    <xf numFmtId="43" fontId="24" fillId="0" borderId="27" xfId="0" applyNumberFormat="1" applyFont="1" applyBorder="1"/>
    <xf numFmtId="43" fontId="24" fillId="0" borderId="0" xfId="0" applyNumberFormat="1" applyFont="1"/>
    <xf numFmtId="43" fontId="23" fillId="0" borderId="0" xfId="2" quotePrefix="1" applyFont="1" applyFill="1" applyBorder="1" applyAlignment="1">
      <alignment horizontal="center"/>
    </xf>
    <xf numFmtId="43" fontId="24" fillId="0" borderId="0" xfId="2" applyFon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188" fontId="14" fillId="0" borderId="0" xfId="2" applyNumberFormat="1" applyFont="1" applyBorder="1" applyAlignment="1">
      <alignment horizontal="right" vertical="top" wrapText="1"/>
    </xf>
    <xf numFmtId="43" fontId="9" fillId="0" borderId="0" xfId="2" applyNumberFormat="1" applyFont="1" applyBorder="1" applyAlignment="1">
      <alignment horizontal="center" vertical="top" wrapText="1"/>
    </xf>
    <xf numFmtId="43" fontId="5" fillId="0" borderId="16" xfId="2" applyNumberFormat="1" applyFont="1" applyBorder="1" applyAlignment="1">
      <alignment horizontal="center" vertical="top" wrapText="1"/>
    </xf>
    <xf numFmtId="43" fontId="9" fillId="0" borderId="2" xfId="2" applyNumberFormat="1" applyFont="1" applyBorder="1" applyAlignment="1">
      <alignment horizontal="center" vertical="top" wrapText="1"/>
    </xf>
    <xf numFmtId="189" fontId="2" fillId="0" borderId="11" xfId="2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Border="1"/>
    <xf numFmtId="49" fontId="3" fillId="0" borderId="25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4" fillId="0" borderId="23" xfId="2" applyFont="1" applyBorder="1" applyAlignment="1">
      <alignment horizontal="right"/>
    </xf>
    <xf numFmtId="49" fontId="24" fillId="0" borderId="15" xfId="2" applyNumberFormat="1" applyFont="1" applyBorder="1" applyAlignment="1">
      <alignment horizontal="right"/>
    </xf>
    <xf numFmtId="0" fontId="35" fillId="0" borderId="0" xfId="0" applyFont="1"/>
    <xf numFmtId="0" fontId="28" fillId="0" borderId="0" xfId="1" applyFont="1" applyAlignment="1" applyProtection="1"/>
    <xf numFmtId="43" fontId="11" fillId="0" borderId="0" xfId="0" applyNumberFormat="1" applyFont="1"/>
    <xf numFmtId="188" fontId="36" fillId="0" borderId="0" xfId="2" quotePrefix="1" applyNumberFormat="1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43" fontId="23" fillId="0" borderId="0" xfId="2" applyFont="1" applyFill="1" applyBorder="1" applyAlignment="1">
      <alignment horizontal="center"/>
    </xf>
    <xf numFmtId="188" fontId="36" fillId="0" borderId="1" xfId="2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3" fillId="0" borderId="1" xfId="3" applyNumberFormat="1" applyFont="1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43" fontId="23" fillId="0" borderId="0" xfId="0" applyNumberFormat="1" applyFont="1"/>
    <xf numFmtId="0" fontId="37" fillId="0" borderId="0" xfId="0" applyFont="1"/>
    <xf numFmtId="0" fontId="38" fillId="0" borderId="3" xfId="0" applyFont="1" applyBorder="1" applyAlignment="1">
      <alignment horizontal="right" vertical="top" wrapText="1"/>
    </xf>
    <xf numFmtId="191" fontId="38" fillId="0" borderId="3" xfId="0" applyNumberFormat="1" applyFont="1" applyBorder="1" applyAlignment="1">
      <alignment horizontal="center" vertical="top" wrapText="1"/>
    </xf>
    <xf numFmtId="191" fontId="38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/>
    </xf>
    <xf numFmtId="49" fontId="38" fillId="0" borderId="1" xfId="2" applyNumberFormat="1" applyFont="1" applyBorder="1" applyAlignment="1">
      <alignment horizontal="center"/>
    </xf>
    <xf numFmtId="0" fontId="40" fillId="0" borderId="3" xfId="0" applyFont="1" applyBorder="1"/>
    <xf numFmtId="0" fontId="38" fillId="0" borderId="4" xfId="0" applyFont="1" applyBorder="1" applyAlignment="1">
      <alignment vertical="top" wrapText="1"/>
    </xf>
    <xf numFmtId="191" fontId="38" fillId="0" borderId="4" xfId="0" applyNumberFormat="1" applyFont="1" applyBorder="1" applyAlignment="1">
      <alignment horizontal="center" vertical="top" wrapText="1"/>
    </xf>
    <xf numFmtId="191" fontId="38" fillId="0" borderId="4" xfId="0" quotePrefix="1" applyNumberFormat="1" applyFont="1" applyBorder="1" applyAlignment="1">
      <alignment horizontal="center" vertical="top" wrapText="1"/>
    </xf>
    <xf numFmtId="49" fontId="38" fillId="0" borderId="4" xfId="0" applyNumberFormat="1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/>
    </xf>
    <xf numFmtId="190" fontId="38" fillId="0" borderId="1" xfId="0" applyNumberFormat="1" applyFont="1" applyBorder="1" applyAlignment="1">
      <alignment horizontal="center" vertical="top" wrapText="1"/>
    </xf>
    <xf numFmtId="43" fontId="38" fillId="0" borderId="1" xfId="2" applyFont="1" applyBorder="1" applyAlignment="1">
      <alignment horizontal="center" vertical="top" wrapText="1"/>
    </xf>
    <xf numFmtId="43" fontId="38" fillId="0" borderId="1" xfId="2" quotePrefix="1" applyFont="1" applyBorder="1" applyAlignment="1">
      <alignment horizontal="center" vertical="top" wrapText="1"/>
    </xf>
    <xf numFmtId="43" fontId="40" fillId="0" borderId="1" xfId="0" applyNumberFormat="1" applyFont="1" applyBorder="1"/>
    <xf numFmtId="190" fontId="38" fillId="0" borderId="1" xfId="0" quotePrefix="1" applyNumberFormat="1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43" fontId="41" fillId="0" borderId="1" xfId="2" quotePrefix="1" applyFont="1" applyBorder="1" applyAlignment="1">
      <alignment horizontal="center" vertical="top" wrapText="1"/>
    </xf>
    <xf numFmtId="43" fontId="42" fillId="0" borderId="1" xfId="0" applyNumberFormat="1" applyFont="1" applyBorder="1"/>
    <xf numFmtId="0" fontId="41" fillId="0" borderId="3" xfId="0" applyFont="1" applyBorder="1" applyAlignment="1">
      <alignment horizontal="center" vertical="top" wrapText="1"/>
    </xf>
    <xf numFmtId="43" fontId="38" fillId="0" borderId="3" xfId="2" quotePrefix="1" applyFont="1" applyBorder="1" applyAlignment="1">
      <alignment horizontal="center" vertical="top" wrapText="1"/>
    </xf>
    <xf numFmtId="0" fontId="41" fillId="0" borderId="3" xfId="0" applyFont="1" applyBorder="1" applyAlignment="1">
      <alignment horizontal="left" vertical="top" wrapText="1"/>
    </xf>
    <xf numFmtId="43" fontId="41" fillId="0" borderId="3" xfId="2" quotePrefix="1" applyFont="1" applyBorder="1" applyAlignment="1">
      <alignment horizontal="center" vertical="top" wrapText="1"/>
    </xf>
    <xf numFmtId="43" fontId="40" fillId="0" borderId="29" xfId="0" applyNumberFormat="1" applyFont="1" applyBorder="1"/>
    <xf numFmtId="0" fontId="41" fillId="0" borderId="30" xfId="0" applyFont="1" applyBorder="1" applyAlignment="1">
      <alignment vertical="top" wrapText="1"/>
    </xf>
    <xf numFmtId="43" fontId="41" fillId="0" borderId="30" xfId="2" quotePrefix="1" applyFont="1" applyBorder="1" applyAlignment="1">
      <alignment horizontal="center"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vertical="top" wrapText="1"/>
    </xf>
    <xf numFmtId="43" fontId="42" fillId="0" borderId="30" xfId="0" applyNumberFormat="1" applyFont="1" applyBorder="1"/>
    <xf numFmtId="0" fontId="38" fillId="0" borderId="4" xfId="0" applyFont="1" applyBorder="1" applyAlignment="1">
      <alignment horizontal="center" vertical="top" wrapText="1"/>
    </xf>
    <xf numFmtId="43" fontId="38" fillId="0" borderId="4" xfId="2" applyFont="1" applyBorder="1" applyAlignment="1">
      <alignment horizontal="center" vertical="top" wrapText="1"/>
    </xf>
    <xf numFmtId="43" fontId="40" fillId="0" borderId="31" xfId="0" applyNumberFormat="1" applyFont="1" applyBorder="1"/>
    <xf numFmtId="0" fontId="38" fillId="0" borderId="1" xfId="0" applyFont="1" applyBorder="1" applyAlignment="1">
      <alignment horizontal="center" vertical="top" wrapText="1"/>
    </xf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38" fillId="0" borderId="3" xfId="2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center" vertical="top" wrapText="1"/>
    </xf>
    <xf numFmtId="43" fontId="38" fillId="0" borderId="30" xfId="2" applyFont="1" applyBorder="1" applyAlignment="1">
      <alignment horizontal="center" vertical="top" wrapText="1"/>
    </xf>
    <xf numFmtId="43" fontId="41" fillId="0" borderId="16" xfId="2" applyFont="1" applyBorder="1" applyAlignment="1">
      <alignment horizontal="right" vertical="top" wrapText="1"/>
    </xf>
    <xf numFmtId="49" fontId="38" fillId="0" borderId="30" xfId="0" applyNumberFormat="1" applyFont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40" fillId="0" borderId="31" xfId="0" applyFont="1" applyBorder="1" applyAlignment="1">
      <alignment horizontal="right"/>
    </xf>
    <xf numFmtId="43" fontId="38" fillId="0" borderId="1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0" fontId="38" fillId="0" borderId="3" xfId="0" applyFont="1" applyBorder="1" applyAlignment="1">
      <alignment horizontal="center" vertical="top" wrapText="1"/>
    </xf>
    <xf numFmtId="43" fontId="38" fillId="0" borderId="3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187" fontId="40" fillId="0" borderId="26" xfId="0" applyNumberFormat="1" applyFont="1" applyBorder="1"/>
    <xf numFmtId="43" fontId="41" fillId="0" borderId="30" xfId="2" applyFont="1" applyBorder="1" applyAlignment="1">
      <alignment horizontal="right" vertical="top" wrapText="1"/>
    </xf>
    <xf numFmtId="43" fontId="38" fillId="0" borderId="30" xfId="2" quotePrefix="1" applyFont="1" applyBorder="1" applyAlignment="1">
      <alignment horizontal="right" vertical="top" wrapText="1"/>
    </xf>
    <xf numFmtId="187" fontId="42" fillId="0" borderId="30" xfId="0" applyNumberFormat="1" applyFont="1" applyBorder="1"/>
    <xf numFmtId="43" fontId="38" fillId="0" borderId="4" xfId="2" applyFont="1" applyBorder="1" applyAlignment="1">
      <alignment horizontal="right" vertical="top" wrapText="1"/>
    </xf>
    <xf numFmtId="0" fontId="38" fillId="0" borderId="31" xfId="0" applyFont="1" applyBorder="1" applyAlignment="1">
      <alignment horizontal="right"/>
    </xf>
    <xf numFmtId="43" fontId="41" fillId="0" borderId="29" xfId="2" applyFont="1" applyBorder="1" applyAlignment="1">
      <alignment horizontal="right" vertical="top" wrapText="1"/>
    </xf>
    <xf numFmtId="43" fontId="38" fillId="0" borderId="29" xfId="2" quotePrefix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38" fillId="0" borderId="31" xfId="2" applyFont="1" applyBorder="1"/>
    <xf numFmtId="0" fontId="40" fillId="0" borderId="31" xfId="0" applyFont="1" applyBorder="1"/>
    <xf numFmtId="43" fontId="38" fillId="0" borderId="1" xfId="2" applyFont="1" applyBorder="1"/>
    <xf numFmtId="188" fontId="38" fillId="0" borderId="1" xfId="2" applyNumberFormat="1" applyFont="1" applyBorder="1" applyAlignment="1">
      <alignment horizontal="right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30" xfId="2" quotePrefix="1" applyFont="1" applyBorder="1" applyAlignment="1">
      <alignment horizontal="right" vertical="top" wrapText="1"/>
    </xf>
    <xf numFmtId="43" fontId="40" fillId="0" borderId="1" xfId="2" applyFont="1" applyBorder="1"/>
    <xf numFmtId="43" fontId="38" fillId="0" borderId="1" xfId="2" applyNumberFormat="1" applyFont="1" applyBorder="1" applyAlignment="1">
      <alignment horizontal="right" vertical="top" wrapText="1"/>
    </xf>
    <xf numFmtId="43" fontId="38" fillId="0" borderId="1" xfId="2" quotePrefix="1" applyNumberFormat="1" applyFont="1" applyBorder="1" applyAlignment="1">
      <alignment horizontal="center" vertical="top" wrapText="1"/>
    </xf>
    <xf numFmtId="43" fontId="38" fillId="0" borderId="1" xfId="2" applyNumberFormat="1" applyFont="1" applyBorder="1" applyAlignment="1">
      <alignment horizontal="center" vertical="top" wrapText="1"/>
    </xf>
    <xf numFmtId="43" fontId="38" fillId="0" borderId="1" xfId="2" quotePrefix="1" applyNumberFormat="1" applyFont="1" applyBorder="1" applyAlignment="1">
      <alignment horizontal="right" vertical="top" wrapText="1"/>
    </xf>
    <xf numFmtId="43" fontId="41" fillId="0" borderId="29" xfId="2" quotePrefix="1" applyNumberFormat="1" applyFont="1" applyBorder="1" applyAlignment="1">
      <alignment horizontal="right" vertical="top" wrapText="1"/>
    </xf>
    <xf numFmtId="43" fontId="41" fillId="0" borderId="29" xfId="2" applyNumberFormat="1" applyFont="1" applyBorder="1" applyAlignment="1">
      <alignment horizontal="center" vertical="top" wrapText="1"/>
    </xf>
    <xf numFmtId="43" fontId="38" fillId="0" borderId="4" xfId="2" quotePrefix="1" applyFont="1" applyBorder="1" applyAlignment="1">
      <alignment horizontal="right" vertical="top" wrapText="1"/>
    </xf>
    <xf numFmtId="43" fontId="38" fillId="0" borderId="3" xfId="2" quotePrefix="1" applyFont="1" applyBorder="1" applyAlignment="1">
      <alignment horizontal="right" vertical="top" wrapText="1"/>
    </xf>
    <xf numFmtId="43" fontId="38" fillId="0" borderId="2" xfId="2" applyFont="1" applyBorder="1" applyAlignment="1">
      <alignment horizontal="right" vertical="top" wrapText="1"/>
    </xf>
    <xf numFmtId="43" fontId="38" fillId="0" borderId="29" xfId="2" applyFont="1" applyBorder="1"/>
    <xf numFmtId="43" fontId="38" fillId="0" borderId="30" xfId="2" applyFont="1" applyBorder="1"/>
    <xf numFmtId="43" fontId="40" fillId="0" borderId="26" xfId="0" applyNumberFormat="1" applyFont="1" applyBorder="1"/>
    <xf numFmtId="0" fontId="41" fillId="0" borderId="2" xfId="0" applyFont="1" applyBorder="1" applyAlignment="1">
      <alignment vertical="top" wrapText="1"/>
    </xf>
    <xf numFmtId="43" fontId="41" fillId="0" borderId="2" xfId="2" applyFont="1" applyBorder="1" applyAlignment="1">
      <alignment horizontal="right" vertical="top" wrapText="1"/>
    </xf>
    <xf numFmtId="43" fontId="41" fillId="0" borderId="2" xfId="2" quotePrefix="1" applyFont="1" applyBorder="1" applyAlignment="1">
      <alignment horizontal="right" vertical="top" wrapText="1"/>
    </xf>
    <xf numFmtId="0" fontId="39" fillId="0" borderId="31" xfId="0" applyFont="1" applyBorder="1" applyAlignment="1">
      <alignment horizontal="left"/>
    </xf>
    <xf numFmtId="0" fontId="39" fillId="0" borderId="31" xfId="0" applyFont="1" applyBorder="1"/>
    <xf numFmtId="43" fontId="41" fillId="0" borderId="3" xfId="2" applyFont="1" applyBorder="1" applyAlignment="1">
      <alignment horizontal="center" vertical="top" wrapText="1"/>
    </xf>
    <xf numFmtId="0" fontId="39" fillId="0" borderId="26" xfId="0" applyFont="1" applyBorder="1"/>
    <xf numFmtId="0" fontId="41" fillId="0" borderId="30" xfId="0" applyFont="1" applyBorder="1" applyAlignment="1">
      <alignment horizontal="left" vertical="top" wrapText="1"/>
    </xf>
    <xf numFmtId="43" fontId="38" fillId="0" borderId="30" xfId="2" quotePrefix="1" applyFont="1" applyBorder="1" applyAlignment="1">
      <alignment horizontal="center" vertical="top" wrapText="1"/>
    </xf>
    <xf numFmtId="0" fontId="39" fillId="0" borderId="30" xfId="0" applyFont="1" applyBorder="1"/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41" fillId="0" borderId="29" xfId="2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center" vertical="top" wrapText="1"/>
    </xf>
    <xf numFmtId="43" fontId="41" fillId="0" borderId="29" xfId="2" quotePrefix="1" applyFont="1" applyBorder="1" applyAlignment="1">
      <alignment horizontal="center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29" xfId="2" applyFont="1" applyBorder="1"/>
    <xf numFmtId="0" fontId="43" fillId="0" borderId="0" xfId="0" applyFont="1"/>
    <xf numFmtId="0" fontId="41" fillId="0" borderId="30" xfId="0" applyFont="1" applyBorder="1" applyAlignment="1">
      <alignment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horizontal="right" vertical="top" wrapText="1"/>
    </xf>
    <xf numFmtId="43" fontId="41" fillId="0" borderId="30" xfId="2" quotePrefix="1" applyFont="1" applyBorder="1" applyAlignment="1">
      <alignment horizontal="right" vertical="top" wrapText="1"/>
    </xf>
    <xf numFmtId="188" fontId="41" fillId="0" borderId="30" xfId="2" applyNumberFormat="1" applyFont="1" applyBorder="1" applyAlignment="1">
      <alignment horizontal="center" vertical="top" wrapText="1"/>
    </xf>
    <xf numFmtId="43" fontId="41" fillId="0" borderId="30" xfId="2" applyFont="1" applyBorder="1"/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right" vertical="top" wrapText="1"/>
    </xf>
    <xf numFmtId="43" fontId="41" fillId="0" borderId="16" xfId="2" quotePrefix="1" applyNumberFormat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41" fillId="0" borderId="16" xfId="2" applyNumberFormat="1" applyFont="1" applyBorder="1" applyAlignment="1">
      <alignment horizontal="center" vertical="top" wrapText="1"/>
    </xf>
    <xf numFmtId="188" fontId="41" fillId="0" borderId="16" xfId="2" applyNumberFormat="1" applyFont="1" applyBorder="1" applyAlignment="1">
      <alignment horizontal="center" vertical="top" wrapText="1"/>
    </xf>
    <xf numFmtId="43" fontId="41" fillId="0" borderId="16" xfId="2" applyFont="1" applyBorder="1" applyAlignment="1">
      <alignment horizontal="center" vertical="top" wrapText="1"/>
    </xf>
    <xf numFmtId="0" fontId="44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3" xfId="3" applyNumberFormat="1" applyFont="1" applyBorder="1"/>
    <xf numFmtId="0" fontId="3" fillId="0" borderId="3" xfId="3" applyFont="1" applyBorder="1" applyAlignment="1">
      <alignment horizontal="center"/>
    </xf>
    <xf numFmtId="0" fontId="3" fillId="0" borderId="1" xfId="3" applyFont="1" applyBorder="1"/>
    <xf numFmtId="3" fontId="3" fillId="0" borderId="1" xfId="3" quotePrefix="1" applyNumberFormat="1" applyFont="1" applyBorder="1" applyAlignment="1">
      <alignment horizontal="right"/>
    </xf>
    <xf numFmtId="0" fontId="3" fillId="0" borderId="3" xfId="3" applyFont="1" applyBorder="1"/>
    <xf numFmtId="49" fontId="3" fillId="0" borderId="3" xfId="3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3" quotePrefix="1" applyFont="1" applyBorder="1" applyAlignment="1">
      <alignment horizontal="center"/>
    </xf>
    <xf numFmtId="0" fontId="3" fillId="0" borderId="1" xfId="0" applyFont="1" applyBorder="1"/>
    <xf numFmtId="0" fontId="3" fillId="0" borderId="1" xfId="3" quotePrefix="1" applyFont="1" applyBorder="1" applyAlignment="1">
      <alignment horizontal="center"/>
    </xf>
    <xf numFmtId="0" fontId="3" fillId="0" borderId="4" xfId="3" applyFont="1" applyBorder="1"/>
    <xf numFmtId="0" fontId="3" fillId="0" borderId="4" xfId="3" applyFont="1" applyBorder="1" applyAlignment="1">
      <alignment horizontal="center"/>
    </xf>
    <xf numFmtId="188" fontId="3" fillId="0" borderId="25" xfId="2" applyNumberFormat="1" applyFont="1" applyBorder="1"/>
    <xf numFmtId="0" fontId="3" fillId="0" borderId="2" xfId="3" applyFont="1" applyBorder="1"/>
    <xf numFmtId="188" fontId="3" fillId="0" borderId="0" xfId="2" applyNumberFormat="1" applyFont="1"/>
    <xf numFmtId="3" fontId="3" fillId="0" borderId="1" xfId="3" applyNumberFormat="1" applyFont="1" applyBorder="1" applyAlignment="1">
      <alignment horizontal="right"/>
    </xf>
    <xf numFmtId="188" fontId="3" fillId="0" borderId="3" xfId="2" applyNumberFormat="1" applyFont="1" applyBorder="1"/>
    <xf numFmtId="188" fontId="3" fillId="0" borderId="1" xfId="2" quotePrefix="1" applyNumberFormat="1" applyFont="1" applyBorder="1" applyAlignment="1">
      <alignment horizontal="right"/>
    </xf>
    <xf numFmtId="188" fontId="3" fillId="0" borderId="1" xfId="2" quotePrefix="1" applyNumberFormat="1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188" fontId="3" fillId="0" borderId="0" xfId="2" quotePrefix="1" applyNumberFormat="1" applyFont="1" applyBorder="1" applyAlignment="1">
      <alignment horizontal="center"/>
    </xf>
    <xf numFmtId="188" fontId="3" fillId="0" borderId="0" xfId="2" applyNumberFormat="1" applyFont="1" applyBorder="1"/>
    <xf numFmtId="0" fontId="3" fillId="0" borderId="0" xfId="3" quotePrefix="1" applyFont="1" applyBorder="1" applyAlignment="1">
      <alignment horizontal="center"/>
    </xf>
    <xf numFmtId="3" fontId="3" fillId="0" borderId="0" xfId="3" quotePrefix="1" applyNumberFormat="1" applyFont="1" applyBorder="1" applyAlignment="1">
      <alignment horizontal="right"/>
    </xf>
    <xf numFmtId="3" fontId="3" fillId="0" borderId="0" xfId="3" applyNumberFormat="1" applyFont="1" applyBorder="1"/>
    <xf numFmtId="3" fontId="3" fillId="0" borderId="0" xfId="3" applyNumberFormat="1" applyFont="1" applyBorder="1" applyAlignment="1">
      <alignment horizontal="right"/>
    </xf>
    <xf numFmtId="188" fontId="3" fillId="0" borderId="0" xfId="0" applyNumberFormat="1" applyFont="1"/>
    <xf numFmtId="188" fontId="3" fillId="0" borderId="16" xfId="2" applyNumberFormat="1" applyFont="1" applyBorder="1" applyAlignment="1">
      <alignment horizontal="center"/>
    </xf>
    <xf numFmtId="188" fontId="3" fillId="0" borderId="16" xfId="2" quotePrefix="1" applyNumberFormat="1" applyFont="1" applyBorder="1" applyAlignment="1">
      <alignment horizontal="right"/>
    </xf>
    <xf numFmtId="3" fontId="3" fillId="0" borderId="16" xfId="3" applyNumberFormat="1" applyFont="1" applyBorder="1" applyAlignment="1">
      <alignment horizontal="center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88" fontId="3" fillId="0" borderId="3" xfId="2" quotePrefix="1" applyNumberFormat="1" applyFont="1" applyBorder="1" applyAlignment="1">
      <alignment horizontal="right"/>
    </xf>
    <xf numFmtId="188" fontId="3" fillId="0" borderId="4" xfId="2" quotePrefix="1" applyNumberFormat="1" applyFont="1" applyBorder="1" applyAlignment="1">
      <alignment horizontal="right"/>
    </xf>
    <xf numFmtId="188" fontId="3" fillId="0" borderId="1" xfId="2" applyNumberFormat="1" applyFont="1" applyBorder="1" applyAlignment="1">
      <alignment horizontal="right"/>
    </xf>
    <xf numFmtId="0" fontId="2" fillId="0" borderId="0" xfId="3" applyFont="1" applyFill="1"/>
    <xf numFmtId="3" fontId="3" fillId="0" borderId="2" xfId="3" applyNumberFormat="1" applyFont="1" applyBorder="1" applyAlignment="1">
      <alignment horizontal="right"/>
    </xf>
    <xf numFmtId="0" fontId="0" fillId="0" borderId="11" xfId="0" applyBorder="1"/>
    <xf numFmtId="0" fontId="3" fillId="0" borderId="17" xfId="3" applyFont="1" applyBorder="1" applyAlignment="1">
      <alignment horizontal="center"/>
    </xf>
    <xf numFmtId="41" fontId="3" fillId="0" borderId="2" xfId="2" applyNumberFormat="1" applyFont="1" applyBorder="1" applyAlignment="1">
      <alignment horizontal="right"/>
    </xf>
    <xf numFmtId="41" fontId="3" fillId="0" borderId="2" xfId="3" applyNumberFormat="1" applyFont="1" applyBorder="1" applyAlignment="1">
      <alignment horizontal="center"/>
    </xf>
    <xf numFmtId="188" fontId="3" fillId="0" borderId="12" xfId="2" applyNumberFormat="1" applyFont="1" applyBorder="1" applyAlignment="1">
      <alignment horizontal="right"/>
    </xf>
    <xf numFmtId="3" fontId="2" fillId="0" borderId="2" xfId="3" applyNumberFormat="1" applyBorder="1" applyAlignment="1">
      <alignment horizontal="right"/>
    </xf>
    <xf numFmtId="0" fontId="0" fillId="0" borderId="8" xfId="0" applyBorder="1"/>
    <xf numFmtId="43" fontId="5" fillId="0" borderId="27" xfId="2" quotePrefix="1" applyFont="1" applyBorder="1" applyAlignment="1">
      <alignment horizontal="right"/>
    </xf>
    <xf numFmtId="3" fontId="15" fillId="0" borderId="27" xfId="0" applyNumberFormat="1" applyFont="1" applyBorder="1" applyAlignment="1">
      <alignment horizontal="right" vertical="top" wrapText="1"/>
    </xf>
    <xf numFmtId="192" fontId="15" fillId="0" borderId="17" xfId="0" quotePrefix="1" applyNumberFormat="1" applyFont="1" applyBorder="1" applyAlignment="1">
      <alignment horizontal="center" vertical="top" wrapText="1"/>
    </xf>
    <xf numFmtId="192" fontId="15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1" fillId="0" borderId="2" xfId="0" applyFont="1" applyBorder="1"/>
    <xf numFmtId="0" fontId="13" fillId="0" borderId="4" xfId="0" applyFont="1" applyBorder="1"/>
    <xf numFmtId="0" fontId="9" fillId="0" borderId="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3" fontId="9" fillId="0" borderId="4" xfId="2" applyFont="1" applyBorder="1" applyAlignment="1">
      <alignment horizontal="center" vertical="top" wrapText="1"/>
    </xf>
    <xf numFmtId="43" fontId="9" fillId="0" borderId="4" xfId="2" applyNumberFormat="1" applyFont="1" applyBorder="1" applyAlignment="1">
      <alignment horizontal="center" vertical="top" wrapText="1"/>
    </xf>
    <xf numFmtId="43" fontId="41" fillId="0" borderId="30" xfId="0" applyNumberFormat="1" applyFont="1" applyBorder="1"/>
    <xf numFmtId="0" fontId="38" fillId="0" borderId="31" xfId="0" applyFont="1" applyBorder="1"/>
    <xf numFmtId="43" fontId="38" fillId="0" borderId="1" xfId="0" applyNumberFormat="1" applyFont="1" applyBorder="1"/>
    <xf numFmtId="43" fontId="38" fillId="0" borderId="17" xfId="0" applyNumberFormat="1" applyFont="1" applyBorder="1"/>
    <xf numFmtId="187" fontId="38" fillId="0" borderId="29" xfId="0" applyNumberFormat="1" applyFont="1" applyBorder="1"/>
    <xf numFmtId="187" fontId="41" fillId="0" borderId="30" xfId="0" applyNumberFormat="1" applyFont="1" applyBorder="1"/>
    <xf numFmtId="43" fontId="38" fillId="0" borderId="1" xfId="0" applyNumberFormat="1" applyFont="1" applyBorder="1" applyAlignment="1">
      <alignment horizontal="right"/>
    </xf>
    <xf numFmtId="43" fontId="38" fillId="0" borderId="29" xfId="0" applyNumberFormat="1" applyFont="1" applyBorder="1"/>
    <xf numFmtId="187" fontId="41" fillId="0" borderId="16" xfId="0" applyNumberFormat="1" applyFont="1" applyBorder="1"/>
    <xf numFmtId="43" fontId="42" fillId="0" borderId="30" xfId="0" applyNumberFormat="1" applyFont="1" applyBorder="1" applyAlignment="1">
      <alignment horizontal="right"/>
    </xf>
    <xf numFmtId="43" fontId="41" fillId="0" borderId="26" xfId="2" applyFont="1" applyBorder="1"/>
    <xf numFmtId="187" fontId="38" fillId="0" borderId="26" xfId="0" applyNumberFormat="1" applyFont="1" applyBorder="1"/>
    <xf numFmtId="1" fontId="3" fillId="0" borderId="12" xfId="0" applyNumberFormat="1" applyFont="1" applyBorder="1"/>
    <xf numFmtId="0" fontId="0" fillId="0" borderId="2" xfId="0" applyBorder="1"/>
    <xf numFmtId="43" fontId="41" fillId="0" borderId="16" xfId="2" applyNumberFormat="1" applyFont="1" applyBorder="1" applyAlignment="1">
      <alignment horizontal="right" vertical="top" wrapText="1"/>
    </xf>
    <xf numFmtId="41" fontId="2" fillId="0" borderId="1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8" fontId="3" fillId="0" borderId="11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1" fillId="0" borderId="26" xfId="2" applyFont="1" applyBorder="1" applyAlignment="1">
      <alignment horizontal="center" vertical="top" wrapText="1"/>
    </xf>
    <xf numFmtId="43" fontId="38" fillId="0" borderId="17" xfId="2" applyFont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91" fontId="38" fillId="0" borderId="28" xfId="0" applyNumberFormat="1" applyFont="1" applyBorder="1" applyAlignment="1">
      <alignment horizontal="center" vertical="top"/>
    </xf>
    <xf numFmtId="191" fontId="38" fillId="0" borderId="20" xfId="0" applyNumberFormat="1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191" fontId="38" fillId="0" borderId="10" xfId="0" applyNumberFormat="1" applyFont="1" applyBorder="1" applyAlignment="1">
      <alignment horizontal="center" vertical="top"/>
    </xf>
    <xf numFmtId="191" fontId="38" fillId="0" borderId="5" xfId="0" applyNumberFormat="1" applyFont="1" applyBorder="1" applyAlignment="1">
      <alignment horizontal="center" vertical="top"/>
    </xf>
    <xf numFmtId="191" fontId="38" fillId="0" borderId="25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1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0" xfId="3" applyAlignment="1">
      <alignment horizontal="center"/>
    </xf>
    <xf numFmtId="0" fontId="2" fillId="0" borderId="32" xfId="3" applyBorder="1" applyAlignment="1">
      <alignment horizontal="center"/>
    </xf>
    <xf numFmtId="0" fontId="2" fillId="0" borderId="33" xfId="3" applyBorder="1" applyAlignment="1">
      <alignment horizontal="center"/>
    </xf>
    <xf numFmtId="0" fontId="2" fillId="0" borderId="34" xfId="3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9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9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">
    <cellStyle name="Hyperlink" xfId="1" builtinId="8"/>
    <cellStyle name="เครื่องหมายจุลภาค" xfId="2" builtinId="3"/>
    <cellStyle name="ปกติ" xfId="0" builtinId="0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1476375</xdr:colOff>
      <xdr:row>2</xdr:row>
      <xdr:rowOff>209550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266700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266700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13</xdr:col>
      <xdr:colOff>266700</xdr:colOff>
      <xdr:row>16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266700</xdr:colOff>
      <xdr:row>27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266700</xdr:colOff>
      <xdr:row>27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266700</xdr:colOff>
      <xdr:row>27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29</xdr:row>
      <xdr:rowOff>19050</xdr:rowOff>
    </xdr:from>
    <xdr:to>
      <xdr:col>12</xdr:col>
      <xdr:colOff>285750</xdr:colOff>
      <xdr:row>29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266700</xdr:colOff>
      <xdr:row>27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266700</xdr:colOff>
      <xdr:row>16</xdr:row>
      <xdr:rowOff>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266700</xdr:colOff>
      <xdr:row>16</xdr:row>
      <xdr:rowOff>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266700</xdr:colOff>
      <xdr:row>16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266700</xdr:colOff>
      <xdr:row>27</xdr:row>
      <xdr:rowOff>0</xdr:rowOff>
    </xdr:to>
    <xdr:sp macro="" textlink="">
      <xdr:nvSpPr>
        <xdr:cNvPr id="41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266700</xdr:colOff>
      <xdr:row>27</xdr:row>
      <xdr:rowOff>0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266700</xdr:colOff>
      <xdr:row>27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9525</xdr:rowOff>
    </xdr:from>
    <xdr:to>
      <xdr:col>5</xdr:col>
      <xdr:colOff>9525</xdr:colOff>
      <xdr:row>4</xdr:row>
      <xdr:rowOff>114300</xdr:rowOff>
    </xdr:to>
    <xdr:pic>
      <xdr:nvPicPr>
        <xdr:cNvPr id="204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9525"/>
          <a:ext cx="952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1476375</xdr:colOff>
      <xdr:row>6</xdr:row>
      <xdr:rowOff>209550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266700</xdr:colOff>
      <xdr:row>42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266700</xdr:colOff>
      <xdr:row>42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266700</xdr:colOff>
      <xdr:row>42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266700</xdr:colOff>
      <xdr:row>53</xdr:row>
      <xdr:rowOff>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266700</xdr:colOff>
      <xdr:row>53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266700</xdr:colOff>
      <xdr:row>53</xdr:row>
      <xdr:rowOff>0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266700</xdr:colOff>
      <xdr:row>53</xdr:row>
      <xdr:rowOff>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55</xdr:row>
      <xdr:rowOff>19050</xdr:rowOff>
    </xdr:from>
    <xdr:to>
      <xdr:col>12</xdr:col>
      <xdr:colOff>285750</xdr:colOff>
      <xdr:row>55</xdr:row>
      <xdr:rowOff>19050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13</xdr:col>
      <xdr:colOff>266700</xdr:colOff>
      <xdr:row>53</xdr:row>
      <xdr:rowOff>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090" name="Line 26"/>
        <xdr:cNvSpPr>
          <a:spLocks noChangeShapeType="1"/>
        </xdr:cNvSpPr>
      </xdr:nvSpPr>
      <xdr:spPr bwMode="auto">
        <a:xfrm>
          <a:off x="0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7</xdr:col>
      <xdr:colOff>0</xdr:colOff>
      <xdr:row>95</xdr:row>
      <xdr:rowOff>0</xdr:rowOff>
    </xdr:to>
    <xdr:sp macro="" textlink="">
      <xdr:nvSpPr>
        <xdr:cNvPr id="3091" name="Line 27"/>
        <xdr:cNvSpPr>
          <a:spLocks noChangeShapeType="1"/>
        </xdr:cNvSpPr>
      </xdr:nvSpPr>
      <xdr:spPr bwMode="auto">
        <a:xfrm>
          <a:off x="2238375" y="240315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3092" name="Line 28"/>
        <xdr:cNvSpPr>
          <a:spLocks noChangeShapeType="1"/>
        </xdr:cNvSpPr>
      </xdr:nvSpPr>
      <xdr:spPr bwMode="auto">
        <a:xfrm>
          <a:off x="5705475" y="240315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3" name="Line 29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266700</xdr:colOff>
      <xdr:row>95</xdr:row>
      <xdr:rowOff>0</xdr:rowOff>
    </xdr:to>
    <xdr:sp macro="" textlink="">
      <xdr:nvSpPr>
        <xdr:cNvPr id="3094" name="Line 30"/>
        <xdr:cNvSpPr>
          <a:spLocks noChangeShapeType="1"/>
        </xdr:cNvSpPr>
      </xdr:nvSpPr>
      <xdr:spPr bwMode="auto">
        <a:xfrm>
          <a:off x="5705475" y="2403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266700</xdr:colOff>
      <xdr:row>95</xdr:row>
      <xdr:rowOff>0</xdr:rowOff>
    </xdr:to>
    <xdr:sp macro="" textlink="">
      <xdr:nvSpPr>
        <xdr:cNvPr id="3095" name="Line 31"/>
        <xdr:cNvSpPr>
          <a:spLocks noChangeShapeType="1"/>
        </xdr:cNvSpPr>
      </xdr:nvSpPr>
      <xdr:spPr bwMode="auto">
        <a:xfrm>
          <a:off x="5705475" y="240315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6" name="Line 32"/>
        <xdr:cNvSpPr>
          <a:spLocks noChangeShapeType="1"/>
        </xdr:cNvSpPr>
      </xdr:nvSpPr>
      <xdr:spPr bwMode="auto">
        <a:xfrm>
          <a:off x="5705475" y="240315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13</xdr:col>
      <xdr:colOff>266700</xdr:colOff>
      <xdr:row>95</xdr:row>
      <xdr:rowOff>0</xdr:rowOff>
    </xdr:to>
    <xdr:sp macro="" textlink="">
      <xdr:nvSpPr>
        <xdr:cNvPr id="3097" name="Line 33"/>
        <xdr:cNvSpPr>
          <a:spLocks noChangeShapeType="1"/>
        </xdr:cNvSpPr>
      </xdr:nvSpPr>
      <xdr:spPr bwMode="auto">
        <a:xfrm>
          <a:off x="7105650" y="240315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98" name="Line 34"/>
        <xdr:cNvSpPr>
          <a:spLocks noChangeShapeType="1"/>
        </xdr:cNvSpPr>
      </xdr:nvSpPr>
      <xdr:spPr bwMode="auto">
        <a:xfrm>
          <a:off x="0" y="203454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099" name="Line 35"/>
        <xdr:cNvSpPr>
          <a:spLocks noChangeShapeType="1"/>
        </xdr:cNvSpPr>
      </xdr:nvSpPr>
      <xdr:spPr bwMode="auto">
        <a:xfrm>
          <a:off x="2238375" y="20345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3100" name="Line 36"/>
        <xdr:cNvSpPr>
          <a:spLocks noChangeShapeType="1"/>
        </xdr:cNvSpPr>
      </xdr:nvSpPr>
      <xdr:spPr bwMode="auto">
        <a:xfrm>
          <a:off x="5705475" y="203454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 bwMode="auto">
        <a:xfrm>
          <a:off x="7105650" y="203454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266700</xdr:colOff>
      <xdr:row>80</xdr:row>
      <xdr:rowOff>0</xdr:rowOff>
    </xdr:to>
    <xdr:sp macro="" textlink="">
      <xdr:nvSpPr>
        <xdr:cNvPr id="3102" name="Line 38"/>
        <xdr:cNvSpPr>
          <a:spLocks noChangeShapeType="1"/>
        </xdr:cNvSpPr>
      </xdr:nvSpPr>
      <xdr:spPr bwMode="auto">
        <a:xfrm>
          <a:off x="5705475" y="203454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266700</xdr:colOff>
      <xdr:row>80</xdr:row>
      <xdr:rowOff>0</xdr:rowOff>
    </xdr:to>
    <xdr:sp macro="" textlink="">
      <xdr:nvSpPr>
        <xdr:cNvPr id="3103" name="Line 39"/>
        <xdr:cNvSpPr>
          <a:spLocks noChangeShapeType="1"/>
        </xdr:cNvSpPr>
      </xdr:nvSpPr>
      <xdr:spPr bwMode="auto">
        <a:xfrm>
          <a:off x="5705475" y="203454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4" name="Line 40"/>
        <xdr:cNvSpPr>
          <a:spLocks noChangeShapeType="1"/>
        </xdr:cNvSpPr>
      </xdr:nvSpPr>
      <xdr:spPr bwMode="auto">
        <a:xfrm>
          <a:off x="5705475" y="203454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13</xdr:col>
      <xdr:colOff>266700</xdr:colOff>
      <xdr:row>80</xdr:row>
      <xdr:rowOff>0</xdr:rowOff>
    </xdr:to>
    <xdr:sp macro="" textlink="">
      <xdr:nvSpPr>
        <xdr:cNvPr id="3105" name="Line 41"/>
        <xdr:cNvSpPr>
          <a:spLocks noChangeShapeType="1"/>
        </xdr:cNvSpPr>
      </xdr:nvSpPr>
      <xdr:spPr bwMode="auto">
        <a:xfrm>
          <a:off x="7105650" y="203454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3106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266700</xdr:colOff>
      <xdr:row>42</xdr:row>
      <xdr:rowOff>0</xdr:rowOff>
    </xdr:to>
    <xdr:sp macro="" textlink="">
      <xdr:nvSpPr>
        <xdr:cNvPr id="3107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3108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266700</xdr:colOff>
      <xdr:row>42</xdr:row>
      <xdr:rowOff>0</xdr:rowOff>
    </xdr:to>
    <xdr:sp macro="" textlink="">
      <xdr:nvSpPr>
        <xdr:cNvPr id="3109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3110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266700</xdr:colOff>
      <xdr:row>42</xdr:row>
      <xdr:rowOff>0</xdr:rowOff>
    </xdr:to>
    <xdr:sp macro="" textlink="">
      <xdr:nvSpPr>
        <xdr:cNvPr id="3111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266700</xdr:colOff>
      <xdr:row>53</xdr:row>
      <xdr:rowOff>0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266700</xdr:colOff>
      <xdr:row>53</xdr:row>
      <xdr:rowOff>0</xdr:rowOff>
    </xdr:to>
    <xdr:sp macro="" textlink="">
      <xdr:nvSpPr>
        <xdr:cNvPr id="3113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266700</xdr:colOff>
      <xdr:row>53</xdr:row>
      <xdr:rowOff>0</xdr:rowOff>
    </xdr:to>
    <xdr:sp macro="" textlink="">
      <xdr:nvSpPr>
        <xdr:cNvPr id="3114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80</xdr:row>
      <xdr:rowOff>0</xdr:rowOff>
    </xdr:from>
    <xdr:to>
      <xdr:col>14</xdr:col>
      <xdr:colOff>266700</xdr:colOff>
      <xdr:row>80</xdr:row>
      <xdr:rowOff>0</xdr:rowOff>
    </xdr:to>
    <xdr:sp macro="" textlink="">
      <xdr:nvSpPr>
        <xdr:cNvPr id="3115" name="Line 37"/>
        <xdr:cNvSpPr>
          <a:spLocks noChangeShapeType="1"/>
        </xdr:cNvSpPr>
      </xdr:nvSpPr>
      <xdr:spPr bwMode="auto">
        <a:xfrm>
          <a:off x="8486775" y="203454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266700</xdr:colOff>
      <xdr:row>80</xdr:row>
      <xdr:rowOff>0</xdr:rowOff>
    </xdr:to>
    <xdr:sp macro="" textlink="">
      <xdr:nvSpPr>
        <xdr:cNvPr id="3116" name="Line 37"/>
        <xdr:cNvSpPr>
          <a:spLocks noChangeShapeType="1"/>
        </xdr:cNvSpPr>
      </xdr:nvSpPr>
      <xdr:spPr bwMode="auto">
        <a:xfrm>
          <a:off x="9144000" y="203454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80</xdr:row>
      <xdr:rowOff>0</xdr:rowOff>
    </xdr:from>
    <xdr:to>
      <xdr:col>16</xdr:col>
      <xdr:colOff>266700</xdr:colOff>
      <xdr:row>80</xdr:row>
      <xdr:rowOff>0</xdr:rowOff>
    </xdr:to>
    <xdr:sp macro="" textlink="">
      <xdr:nvSpPr>
        <xdr:cNvPr id="3117" name="Line 37"/>
        <xdr:cNvSpPr>
          <a:spLocks noChangeShapeType="1"/>
        </xdr:cNvSpPr>
      </xdr:nvSpPr>
      <xdr:spPr bwMode="auto">
        <a:xfrm>
          <a:off x="9820275" y="203454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80</xdr:row>
      <xdr:rowOff>0</xdr:rowOff>
    </xdr:from>
    <xdr:to>
      <xdr:col>17</xdr:col>
      <xdr:colOff>266700</xdr:colOff>
      <xdr:row>80</xdr:row>
      <xdr:rowOff>0</xdr:rowOff>
    </xdr:to>
    <xdr:sp macro="" textlink="">
      <xdr:nvSpPr>
        <xdr:cNvPr id="3118" name="Line 37"/>
        <xdr:cNvSpPr>
          <a:spLocks noChangeShapeType="1"/>
        </xdr:cNvSpPr>
      </xdr:nvSpPr>
      <xdr:spPr bwMode="auto">
        <a:xfrm>
          <a:off x="10344150" y="203454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266700</xdr:colOff>
      <xdr:row>95</xdr:row>
      <xdr:rowOff>0</xdr:rowOff>
    </xdr:to>
    <xdr:sp macro="" textlink="">
      <xdr:nvSpPr>
        <xdr:cNvPr id="3119" name="Line 26"/>
        <xdr:cNvSpPr>
          <a:spLocks noChangeShapeType="1"/>
        </xdr:cNvSpPr>
      </xdr:nvSpPr>
      <xdr:spPr bwMode="auto">
        <a:xfrm>
          <a:off x="742950" y="24031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95</xdr:row>
      <xdr:rowOff>0</xdr:rowOff>
    </xdr:from>
    <xdr:to>
      <xdr:col>6</xdr:col>
      <xdr:colOff>266700</xdr:colOff>
      <xdr:row>95</xdr:row>
      <xdr:rowOff>0</xdr:rowOff>
    </xdr:to>
    <xdr:sp macro="" textlink="">
      <xdr:nvSpPr>
        <xdr:cNvPr id="3120" name="Line 26"/>
        <xdr:cNvSpPr>
          <a:spLocks noChangeShapeType="1"/>
        </xdr:cNvSpPr>
      </xdr:nvSpPr>
      <xdr:spPr bwMode="auto">
        <a:xfrm>
          <a:off x="2828925" y="2403157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266700</xdr:colOff>
      <xdr:row>95</xdr:row>
      <xdr:rowOff>0</xdr:rowOff>
    </xdr:to>
    <xdr:sp macro="" textlink="">
      <xdr:nvSpPr>
        <xdr:cNvPr id="3121" name="Line 26"/>
        <xdr:cNvSpPr>
          <a:spLocks noChangeShapeType="1"/>
        </xdr:cNvSpPr>
      </xdr:nvSpPr>
      <xdr:spPr bwMode="auto">
        <a:xfrm>
          <a:off x="3476625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122" name="Line 26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14</xdr:col>
      <xdr:colOff>266700</xdr:colOff>
      <xdr:row>95</xdr:row>
      <xdr:rowOff>0</xdr:rowOff>
    </xdr:to>
    <xdr:sp macro="" textlink="">
      <xdr:nvSpPr>
        <xdr:cNvPr id="3123" name="Line 26"/>
        <xdr:cNvSpPr>
          <a:spLocks noChangeShapeType="1"/>
        </xdr:cNvSpPr>
      </xdr:nvSpPr>
      <xdr:spPr bwMode="auto">
        <a:xfrm>
          <a:off x="8486775" y="24031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95</xdr:row>
      <xdr:rowOff>0</xdr:rowOff>
    </xdr:from>
    <xdr:to>
      <xdr:col>15</xdr:col>
      <xdr:colOff>266700</xdr:colOff>
      <xdr:row>95</xdr:row>
      <xdr:rowOff>0</xdr:rowOff>
    </xdr:to>
    <xdr:sp macro="" textlink="">
      <xdr:nvSpPr>
        <xdr:cNvPr id="3124" name="Line 26"/>
        <xdr:cNvSpPr>
          <a:spLocks noChangeShapeType="1"/>
        </xdr:cNvSpPr>
      </xdr:nvSpPr>
      <xdr:spPr bwMode="auto">
        <a:xfrm>
          <a:off x="9144000" y="240315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16</xdr:col>
      <xdr:colOff>266700</xdr:colOff>
      <xdr:row>95</xdr:row>
      <xdr:rowOff>0</xdr:rowOff>
    </xdr:to>
    <xdr:sp macro="" textlink="">
      <xdr:nvSpPr>
        <xdr:cNvPr id="3125" name="Line 26"/>
        <xdr:cNvSpPr>
          <a:spLocks noChangeShapeType="1"/>
        </xdr:cNvSpPr>
      </xdr:nvSpPr>
      <xdr:spPr bwMode="auto">
        <a:xfrm>
          <a:off x="9820275" y="24031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95</xdr:row>
      <xdr:rowOff>0</xdr:rowOff>
    </xdr:from>
    <xdr:to>
      <xdr:col>17</xdr:col>
      <xdr:colOff>266700</xdr:colOff>
      <xdr:row>95</xdr:row>
      <xdr:rowOff>0</xdr:rowOff>
    </xdr:to>
    <xdr:sp macro="" textlink="">
      <xdr:nvSpPr>
        <xdr:cNvPr id="3126" name="Line 26"/>
        <xdr:cNvSpPr>
          <a:spLocks noChangeShapeType="1"/>
        </xdr:cNvSpPr>
      </xdr:nvSpPr>
      <xdr:spPr bwMode="auto">
        <a:xfrm>
          <a:off x="10344150" y="24031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88</xdr:row>
      <xdr:rowOff>0</xdr:rowOff>
    </xdr:from>
    <xdr:to>
      <xdr:col>14</xdr:col>
      <xdr:colOff>266700</xdr:colOff>
      <xdr:row>88</xdr:row>
      <xdr:rowOff>0</xdr:rowOff>
    </xdr:to>
    <xdr:sp macro="" textlink="">
      <xdr:nvSpPr>
        <xdr:cNvPr id="3127" name="Line 26"/>
        <xdr:cNvSpPr>
          <a:spLocks noChangeShapeType="1"/>
        </xdr:cNvSpPr>
      </xdr:nvSpPr>
      <xdr:spPr bwMode="auto">
        <a:xfrm>
          <a:off x="8486775" y="22326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15</xdr:col>
      <xdr:colOff>266700</xdr:colOff>
      <xdr:row>88</xdr:row>
      <xdr:rowOff>0</xdr:rowOff>
    </xdr:to>
    <xdr:sp macro="" textlink="">
      <xdr:nvSpPr>
        <xdr:cNvPr id="3128" name="Line 26"/>
        <xdr:cNvSpPr>
          <a:spLocks noChangeShapeType="1"/>
        </xdr:cNvSpPr>
      </xdr:nvSpPr>
      <xdr:spPr bwMode="auto">
        <a:xfrm>
          <a:off x="9144000" y="223266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88</xdr:row>
      <xdr:rowOff>0</xdr:rowOff>
    </xdr:from>
    <xdr:to>
      <xdr:col>16</xdr:col>
      <xdr:colOff>266700</xdr:colOff>
      <xdr:row>88</xdr:row>
      <xdr:rowOff>0</xdr:rowOff>
    </xdr:to>
    <xdr:sp macro="" textlink="">
      <xdr:nvSpPr>
        <xdr:cNvPr id="3129" name="Line 26"/>
        <xdr:cNvSpPr>
          <a:spLocks noChangeShapeType="1"/>
        </xdr:cNvSpPr>
      </xdr:nvSpPr>
      <xdr:spPr bwMode="auto">
        <a:xfrm>
          <a:off x="9820275" y="223266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88</xdr:row>
      <xdr:rowOff>0</xdr:rowOff>
    </xdr:from>
    <xdr:to>
      <xdr:col>17</xdr:col>
      <xdr:colOff>266700</xdr:colOff>
      <xdr:row>88</xdr:row>
      <xdr:rowOff>0</xdr:rowOff>
    </xdr:to>
    <xdr:sp macro="" textlink="">
      <xdr:nvSpPr>
        <xdr:cNvPr id="3130" name="Line 26"/>
        <xdr:cNvSpPr>
          <a:spLocks noChangeShapeType="1"/>
        </xdr:cNvSpPr>
      </xdr:nvSpPr>
      <xdr:spPr bwMode="auto">
        <a:xfrm>
          <a:off x="10344150" y="22326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381125"/>
          <a:ext cx="1743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haophrabat.go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haophrabat.go.t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pane ySplit="3" topLeftCell="A4" activePane="bottomLeft" state="frozen"/>
      <selection pane="bottomLeft" activeCell="Q9" sqref="Q9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s="84" customFormat="1" ht="19.5">
      <c r="A2" s="238" t="s">
        <v>58</v>
      </c>
      <c r="B2" s="239"/>
      <c r="C2" s="431">
        <v>110</v>
      </c>
      <c r="D2" s="432"/>
      <c r="E2" s="433"/>
      <c r="F2" s="240">
        <v>120</v>
      </c>
      <c r="G2" s="434">
        <v>210</v>
      </c>
      <c r="H2" s="435"/>
      <c r="I2" s="240">
        <v>220</v>
      </c>
      <c r="J2" s="431">
        <v>240</v>
      </c>
      <c r="K2" s="436"/>
      <c r="L2" s="240">
        <v>250</v>
      </c>
      <c r="M2" s="431">
        <v>260</v>
      </c>
      <c r="N2" s="433"/>
      <c r="O2" s="241" t="s">
        <v>169</v>
      </c>
      <c r="P2" s="242" t="s">
        <v>97</v>
      </c>
      <c r="Q2" s="243"/>
    </row>
    <row r="3" spans="1:17" s="84" customFormat="1" ht="22.5" customHeight="1">
      <c r="A3" s="244" t="s">
        <v>59</v>
      </c>
      <c r="B3" s="245">
        <v>411</v>
      </c>
      <c r="C3" s="240">
        <v>111</v>
      </c>
      <c r="D3" s="240">
        <v>112</v>
      </c>
      <c r="E3" s="240">
        <v>113</v>
      </c>
      <c r="F3" s="245">
        <v>123</v>
      </c>
      <c r="G3" s="240">
        <v>211</v>
      </c>
      <c r="H3" s="240">
        <v>212</v>
      </c>
      <c r="I3" s="245">
        <v>223</v>
      </c>
      <c r="J3" s="245">
        <v>241</v>
      </c>
      <c r="K3" s="245">
        <v>242</v>
      </c>
      <c r="L3" s="245">
        <v>252</v>
      </c>
      <c r="M3" s="246">
        <v>262</v>
      </c>
      <c r="N3" s="247" t="s">
        <v>166</v>
      </c>
      <c r="O3" s="241" t="s">
        <v>167</v>
      </c>
      <c r="P3" s="242" t="s">
        <v>168</v>
      </c>
      <c r="Q3" s="248" t="s">
        <v>55</v>
      </c>
    </row>
    <row r="4" spans="1:17" s="84" customFormat="1" ht="21.75" customHeight="1">
      <c r="A4" s="270">
        <v>220200</v>
      </c>
      <c r="B4" s="329">
        <v>0</v>
      </c>
      <c r="C4" s="327">
        <v>6845</v>
      </c>
      <c r="D4" s="327">
        <v>0</v>
      </c>
      <c r="E4" s="327" t="s">
        <v>13</v>
      </c>
      <c r="F4" s="327">
        <v>0</v>
      </c>
      <c r="G4" s="327">
        <v>0</v>
      </c>
      <c r="H4" s="327">
        <v>0</v>
      </c>
      <c r="I4" s="327">
        <v>0</v>
      </c>
      <c r="J4" s="329" t="s">
        <v>13</v>
      </c>
      <c r="K4" s="327">
        <v>0</v>
      </c>
      <c r="L4" s="327">
        <v>0</v>
      </c>
      <c r="M4" s="327">
        <v>0</v>
      </c>
      <c r="N4" s="329">
        <v>0</v>
      </c>
      <c r="O4" s="329">
        <v>0</v>
      </c>
      <c r="P4" s="329">
        <v>0</v>
      </c>
      <c r="Q4" s="409">
        <f>SUM(C4:P4)</f>
        <v>6845</v>
      </c>
    </row>
    <row r="5" spans="1:17" s="84" customFormat="1" ht="21.75" customHeight="1">
      <c r="A5" s="283">
        <v>220300</v>
      </c>
      <c r="B5" s="273">
        <v>0</v>
      </c>
      <c r="C5" s="284">
        <v>9100</v>
      </c>
      <c r="D5" s="284">
        <v>0</v>
      </c>
      <c r="E5" s="281">
        <v>3500</v>
      </c>
      <c r="F5" s="284">
        <v>0</v>
      </c>
      <c r="G5" s="284">
        <v>0</v>
      </c>
      <c r="H5" s="284">
        <v>0</v>
      </c>
      <c r="I5" s="284">
        <v>0</v>
      </c>
      <c r="J5" s="273">
        <v>0</v>
      </c>
      <c r="K5" s="284">
        <v>0</v>
      </c>
      <c r="L5" s="284">
        <v>0</v>
      </c>
      <c r="M5" s="284">
        <v>0</v>
      </c>
      <c r="N5" s="273">
        <v>0</v>
      </c>
      <c r="O5" s="273">
        <v>0</v>
      </c>
      <c r="P5" s="273">
        <v>0</v>
      </c>
      <c r="Q5" s="409">
        <f>SUM(C5:P5)</f>
        <v>12600</v>
      </c>
    </row>
    <row r="6" spans="1:17" s="84" customFormat="1" ht="21.75" customHeight="1">
      <c r="A6" s="283">
        <v>220600</v>
      </c>
      <c r="B6" s="273">
        <v>0</v>
      </c>
      <c r="C6" s="284">
        <v>27910</v>
      </c>
      <c r="D6" s="284">
        <v>0</v>
      </c>
      <c r="E6" s="327">
        <v>50060</v>
      </c>
      <c r="F6" s="284">
        <v>0</v>
      </c>
      <c r="G6" s="284">
        <v>0</v>
      </c>
      <c r="H6" s="284">
        <v>0</v>
      </c>
      <c r="I6" s="284">
        <v>0</v>
      </c>
      <c r="J6" s="273">
        <v>24040</v>
      </c>
      <c r="K6" s="284">
        <v>0</v>
      </c>
      <c r="L6" s="284">
        <v>0</v>
      </c>
      <c r="M6" s="284">
        <v>0</v>
      </c>
      <c r="N6" s="273">
        <v>0</v>
      </c>
      <c r="O6" s="273">
        <v>0</v>
      </c>
      <c r="P6" s="273">
        <v>0</v>
      </c>
      <c r="Q6" s="409">
        <f>SUM(C6:P6)</f>
        <v>102010</v>
      </c>
    </row>
    <row r="7" spans="1:17" s="84" customFormat="1" ht="21.75" customHeight="1">
      <c r="A7" s="283">
        <v>220700</v>
      </c>
      <c r="B7" s="273">
        <v>0</v>
      </c>
      <c r="C7" s="284">
        <v>1910</v>
      </c>
      <c r="D7" s="284">
        <v>0</v>
      </c>
      <c r="E7" s="281">
        <v>3000</v>
      </c>
      <c r="F7" s="284">
        <v>0</v>
      </c>
      <c r="G7" s="284">
        <v>0</v>
      </c>
      <c r="H7" s="284">
        <v>0</v>
      </c>
      <c r="I7" s="284">
        <v>0</v>
      </c>
      <c r="J7" s="273">
        <v>1500</v>
      </c>
      <c r="K7" s="284">
        <v>0</v>
      </c>
      <c r="L7" s="284">
        <v>0</v>
      </c>
      <c r="M7" s="284">
        <v>0</v>
      </c>
      <c r="N7" s="273">
        <v>0</v>
      </c>
      <c r="O7" s="273">
        <v>0</v>
      </c>
      <c r="P7" s="273">
        <v>0</v>
      </c>
      <c r="Q7" s="409">
        <f>SUM(C7:P7)</f>
        <v>6410</v>
      </c>
    </row>
    <row r="8" spans="1:17" s="85" customFormat="1" ht="21.75" customHeight="1" thickBot="1">
      <c r="A8" s="324" t="s">
        <v>62</v>
      </c>
      <c r="B8" s="325">
        <v>0</v>
      </c>
      <c r="C8" s="328">
        <v>237745</v>
      </c>
      <c r="D8" s="328">
        <f>SUM(D4:D7)</f>
        <v>0</v>
      </c>
      <c r="E8" s="284">
        <v>115260</v>
      </c>
      <c r="F8" s="328">
        <f>SUM(F4:F7)</f>
        <v>0</v>
      </c>
      <c r="G8" s="328">
        <f>SUM(G4:G7)</f>
        <v>0</v>
      </c>
      <c r="H8" s="328">
        <f>SUM(H4:H7)</f>
        <v>0</v>
      </c>
      <c r="I8" s="328">
        <f>SUM(I4:I7)</f>
        <v>0</v>
      </c>
      <c r="J8" s="325">
        <v>79940</v>
      </c>
      <c r="K8" s="328">
        <f t="shared" ref="K8:P8" si="0">SUM(K4:K7)</f>
        <v>0</v>
      </c>
      <c r="L8" s="328">
        <f t="shared" si="0"/>
        <v>0</v>
      </c>
      <c r="M8" s="328">
        <f t="shared" si="0"/>
        <v>0</v>
      </c>
      <c r="N8" s="325">
        <f t="shared" si="0"/>
        <v>0</v>
      </c>
      <c r="O8" s="325">
        <f t="shared" si="0"/>
        <v>0</v>
      </c>
      <c r="P8" s="325">
        <f t="shared" si="0"/>
        <v>0</v>
      </c>
      <c r="Q8" s="418">
        <f>C8+E8+J8</f>
        <v>432945</v>
      </c>
    </row>
    <row r="9" spans="1:17" s="85" customFormat="1" ht="21.75" customHeight="1" thickBot="1">
      <c r="A9" s="334" t="s">
        <v>63</v>
      </c>
      <c r="B9" s="335">
        <v>0</v>
      </c>
      <c r="C9" s="336">
        <v>472720</v>
      </c>
      <c r="D9" s="336">
        <v>0</v>
      </c>
      <c r="E9" s="288">
        <v>206920</v>
      </c>
      <c r="F9" s="336">
        <v>0</v>
      </c>
      <c r="G9" s="336">
        <v>0</v>
      </c>
      <c r="H9" s="336">
        <v>0</v>
      </c>
      <c r="I9" s="336">
        <v>0</v>
      </c>
      <c r="J9" s="335">
        <v>159880</v>
      </c>
      <c r="K9" s="336">
        <v>0</v>
      </c>
      <c r="L9" s="336">
        <v>0</v>
      </c>
      <c r="M9" s="336">
        <v>0</v>
      </c>
      <c r="N9" s="335">
        <v>0</v>
      </c>
      <c r="O9" s="335">
        <v>0</v>
      </c>
      <c r="P9" s="335">
        <v>0</v>
      </c>
      <c r="Q9" s="412">
        <v>839520</v>
      </c>
    </row>
    <row r="10" spans="1:17" s="84" customFormat="1" ht="18.75" customHeight="1" thickTop="1">
      <c r="A10" s="267">
        <v>530000</v>
      </c>
      <c r="B10" s="290">
        <v>0</v>
      </c>
      <c r="C10" s="290">
        <v>0</v>
      </c>
      <c r="D10" s="268">
        <v>0</v>
      </c>
      <c r="E10" s="290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90">
        <v>0</v>
      </c>
      <c r="O10" s="291" t="s">
        <v>61</v>
      </c>
      <c r="P10" s="291" t="s">
        <v>61</v>
      </c>
      <c r="Q10" s="280" t="s">
        <v>61</v>
      </c>
    </row>
    <row r="11" spans="1:17" s="84" customFormat="1" ht="18.75" customHeight="1">
      <c r="A11" s="270">
        <v>310100</v>
      </c>
      <c r="B11" s="327">
        <v>0</v>
      </c>
      <c r="C11" s="327">
        <v>0</v>
      </c>
      <c r="D11" s="329">
        <v>0</v>
      </c>
      <c r="E11" s="281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  <c r="O11" s="329">
        <v>0</v>
      </c>
      <c r="P11" s="329">
        <v>0</v>
      </c>
      <c r="Q11" s="252">
        <f t="shared" ref="Q11:Q16" si="1">SUM(B11:P11)</f>
        <v>0</v>
      </c>
    </row>
    <row r="12" spans="1:17" s="84" customFormat="1" ht="18" customHeight="1">
      <c r="A12" s="270">
        <v>310200</v>
      </c>
      <c r="B12" s="327">
        <v>0</v>
      </c>
      <c r="C12" s="327">
        <v>0</v>
      </c>
      <c r="D12" s="329">
        <v>0</v>
      </c>
      <c r="E12" s="290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252">
        <f t="shared" si="1"/>
        <v>0</v>
      </c>
    </row>
    <row r="13" spans="1:17" s="84" customFormat="1" ht="19.5" customHeight="1">
      <c r="A13" s="270">
        <v>310300</v>
      </c>
      <c r="B13" s="327">
        <v>0</v>
      </c>
      <c r="C13" s="281">
        <v>0</v>
      </c>
      <c r="D13" s="329">
        <v>0</v>
      </c>
      <c r="E13" s="281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0</v>
      </c>
      <c r="Q13" s="252">
        <f t="shared" si="1"/>
        <v>0</v>
      </c>
    </row>
    <row r="14" spans="1:17" s="84" customFormat="1" ht="19.5" customHeight="1">
      <c r="A14" s="270">
        <v>310400</v>
      </c>
      <c r="B14" s="327">
        <v>0</v>
      </c>
      <c r="C14" s="329">
        <v>20600</v>
      </c>
      <c r="D14" s="329">
        <f>SUM(D10:D13)</f>
        <v>0</v>
      </c>
      <c r="E14" s="290">
        <v>8300</v>
      </c>
      <c r="F14" s="329">
        <v>0</v>
      </c>
      <c r="G14" s="329">
        <v>0</v>
      </c>
      <c r="H14" s="329">
        <f>SUM(H10:H13)</f>
        <v>0</v>
      </c>
      <c r="I14" s="329">
        <f>SUM(I10:I13)</f>
        <v>0</v>
      </c>
      <c r="J14" s="329">
        <v>3000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409">
        <f t="shared" si="1"/>
        <v>31900</v>
      </c>
    </row>
    <row r="15" spans="1:17" s="84" customFormat="1" ht="19.5" customHeight="1">
      <c r="A15" s="270">
        <v>310500</v>
      </c>
      <c r="B15" s="327">
        <v>0</v>
      </c>
      <c r="C15" s="281">
        <v>3639</v>
      </c>
      <c r="D15" s="329">
        <v>0</v>
      </c>
      <c r="E15" s="281">
        <v>1400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409">
        <f t="shared" si="1"/>
        <v>5039</v>
      </c>
    </row>
    <row r="16" spans="1:17" s="84" customFormat="1" ht="19.5" customHeight="1">
      <c r="A16" s="270">
        <v>310600</v>
      </c>
      <c r="B16" s="327">
        <v>0</v>
      </c>
      <c r="C16" s="327" t="s">
        <v>13</v>
      </c>
      <c r="D16" s="329">
        <v>0</v>
      </c>
      <c r="E16" s="290" t="s">
        <v>13</v>
      </c>
      <c r="F16" s="329">
        <v>0</v>
      </c>
      <c r="G16" s="329">
        <v>0</v>
      </c>
      <c r="H16" s="329">
        <v>0</v>
      </c>
      <c r="I16" s="329">
        <v>0</v>
      </c>
      <c r="J16" s="329" t="s">
        <v>13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409">
        <f t="shared" si="1"/>
        <v>0</v>
      </c>
    </row>
    <row r="17" spans="1:17" s="84" customFormat="1" ht="21.75" customHeight="1" thickBot="1">
      <c r="A17" s="324" t="s">
        <v>62</v>
      </c>
      <c r="B17" s="326">
        <v>0</v>
      </c>
      <c r="C17" s="326">
        <v>24239</v>
      </c>
      <c r="D17" s="325">
        <v>0</v>
      </c>
      <c r="E17" s="293">
        <f>SUM(E12:E16)</f>
        <v>9700</v>
      </c>
      <c r="F17" s="325">
        <v>0</v>
      </c>
      <c r="G17" s="325">
        <v>0</v>
      </c>
      <c r="H17" s="325">
        <v>0</v>
      </c>
      <c r="I17" s="325">
        <v>0</v>
      </c>
      <c r="J17" s="325">
        <f>SUM(J11:J16)</f>
        <v>3000</v>
      </c>
      <c r="K17" s="325">
        <v>0</v>
      </c>
      <c r="L17" s="325">
        <v>0</v>
      </c>
      <c r="M17" s="325">
        <v>0</v>
      </c>
      <c r="N17" s="325">
        <f>SUM(N11:N16)</f>
        <v>0</v>
      </c>
      <c r="O17" s="325">
        <f>SUM(O11:O16)</f>
        <v>0</v>
      </c>
      <c r="P17" s="325">
        <v>0</v>
      </c>
      <c r="Q17" s="414">
        <f>SUM(C17:P17)</f>
        <v>36939</v>
      </c>
    </row>
    <row r="18" spans="1:17" s="84" customFormat="1" ht="21.75" customHeight="1" thickBot="1">
      <c r="A18" s="340" t="s">
        <v>63</v>
      </c>
      <c r="B18" s="341">
        <v>0</v>
      </c>
      <c r="C18" s="343">
        <v>44839</v>
      </c>
      <c r="D18" s="346">
        <v>0</v>
      </c>
      <c r="E18" s="336">
        <v>18000</v>
      </c>
      <c r="F18" s="346">
        <v>0</v>
      </c>
      <c r="G18" s="346">
        <v>0</v>
      </c>
      <c r="H18" s="346">
        <v>0</v>
      </c>
      <c r="I18" s="346">
        <v>0</v>
      </c>
      <c r="J18" s="346">
        <v>6000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407">
        <f>SUM(C18:P18)</f>
        <v>68839</v>
      </c>
    </row>
    <row r="19" spans="1:17" s="84" customFormat="1" ht="23.25" customHeight="1" thickTop="1">
      <c r="A19" s="267">
        <v>532000</v>
      </c>
      <c r="B19" s="268">
        <v>0</v>
      </c>
      <c r="C19" s="268">
        <v>0</v>
      </c>
      <c r="D19" s="290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90">
        <v>0</v>
      </c>
      <c r="O19" s="290">
        <v>0</v>
      </c>
      <c r="P19" s="295">
        <v>0</v>
      </c>
      <c r="Q19" s="408"/>
    </row>
    <row r="20" spans="1:17" s="84" customFormat="1" ht="18" customHeight="1">
      <c r="A20" s="270">
        <v>320100</v>
      </c>
      <c r="B20" s="327">
        <v>0</v>
      </c>
      <c r="C20" s="327" t="s">
        <v>13</v>
      </c>
      <c r="D20" s="281">
        <v>0</v>
      </c>
      <c r="E20" s="327">
        <v>214</v>
      </c>
      <c r="F20" s="329">
        <v>0</v>
      </c>
      <c r="G20" s="327">
        <v>0</v>
      </c>
      <c r="H20" s="327">
        <v>0</v>
      </c>
      <c r="I20" s="329">
        <v>0</v>
      </c>
      <c r="J20" s="327" t="s">
        <v>13</v>
      </c>
      <c r="K20" s="327">
        <v>0</v>
      </c>
      <c r="L20" s="327">
        <v>0</v>
      </c>
      <c r="M20" s="327">
        <v>0</v>
      </c>
      <c r="N20" s="281">
        <v>0</v>
      </c>
      <c r="O20" s="281">
        <v>0</v>
      </c>
      <c r="P20" s="297">
        <v>0</v>
      </c>
      <c r="Q20" s="409">
        <f>SUM(C20:P20)</f>
        <v>214</v>
      </c>
    </row>
    <row r="21" spans="1:17" s="84" customFormat="1" ht="18" customHeight="1">
      <c r="A21" s="270">
        <v>320200</v>
      </c>
      <c r="B21" s="327">
        <v>0</v>
      </c>
      <c r="C21" s="327" t="s">
        <v>13</v>
      </c>
      <c r="D21" s="281">
        <v>0</v>
      </c>
      <c r="E21" s="327">
        <v>0</v>
      </c>
      <c r="F21" s="329">
        <v>0</v>
      </c>
      <c r="G21" s="327">
        <v>0</v>
      </c>
      <c r="H21" s="327">
        <v>0</v>
      </c>
      <c r="I21" s="329">
        <v>0</v>
      </c>
      <c r="J21" s="327">
        <v>0</v>
      </c>
      <c r="K21" s="327">
        <v>0</v>
      </c>
      <c r="L21" s="327">
        <v>0</v>
      </c>
      <c r="M21" s="327">
        <v>0</v>
      </c>
      <c r="N21" s="281">
        <v>0</v>
      </c>
      <c r="O21" s="281">
        <v>0</v>
      </c>
      <c r="P21" s="297">
        <v>0</v>
      </c>
      <c r="Q21" s="409">
        <f t="shared" ref="Q21:Q23" si="2">SUM(C21:P21)</f>
        <v>0</v>
      </c>
    </row>
    <row r="22" spans="1:17" s="84" customFormat="1" ht="18" customHeight="1">
      <c r="A22" s="270">
        <v>320300</v>
      </c>
      <c r="B22" s="327">
        <v>0</v>
      </c>
      <c r="C22" s="281">
        <v>16200</v>
      </c>
      <c r="D22" s="281">
        <v>0</v>
      </c>
      <c r="E22" s="327">
        <v>5400</v>
      </c>
      <c r="F22" s="329">
        <v>0</v>
      </c>
      <c r="G22" s="281">
        <v>0</v>
      </c>
      <c r="H22" s="327">
        <v>0</v>
      </c>
      <c r="I22" s="329">
        <v>0</v>
      </c>
      <c r="J22" s="327" t="s">
        <v>13</v>
      </c>
      <c r="K22" s="298">
        <v>0</v>
      </c>
      <c r="L22" s="281">
        <v>0</v>
      </c>
      <c r="M22" s="327">
        <v>0</v>
      </c>
      <c r="N22" s="281">
        <v>0</v>
      </c>
      <c r="O22" s="281">
        <v>0</v>
      </c>
      <c r="P22" s="297">
        <v>0</v>
      </c>
      <c r="Q22" s="409">
        <f t="shared" si="2"/>
        <v>21600</v>
      </c>
    </row>
    <row r="23" spans="1:17" s="84" customFormat="1" ht="18" customHeight="1">
      <c r="A23" s="270">
        <v>320400</v>
      </c>
      <c r="B23" s="327">
        <v>0</v>
      </c>
      <c r="C23" s="327" t="s">
        <v>13</v>
      </c>
      <c r="D23" s="281">
        <f>SUM(D19:D22)</f>
        <v>0</v>
      </c>
      <c r="E23" s="327">
        <v>0</v>
      </c>
      <c r="F23" s="329">
        <f>SUM(F19:F22)</f>
        <v>0</v>
      </c>
      <c r="G23" s="327">
        <v>0</v>
      </c>
      <c r="H23" s="327">
        <v>0</v>
      </c>
      <c r="I23" s="329">
        <v>0</v>
      </c>
      <c r="J23" s="327">
        <v>17500</v>
      </c>
      <c r="K23" s="327">
        <v>0</v>
      </c>
      <c r="L23" s="327">
        <v>0</v>
      </c>
      <c r="M23" s="327"/>
      <c r="N23" s="281">
        <f>SUM(N19:N22)</f>
        <v>0</v>
      </c>
      <c r="O23" s="281">
        <f>SUM(O19:O22)</f>
        <v>0</v>
      </c>
      <c r="P23" s="297">
        <v>0</v>
      </c>
      <c r="Q23" s="409">
        <f t="shared" si="2"/>
        <v>17500</v>
      </c>
    </row>
    <row r="24" spans="1:17" s="333" customFormat="1" ht="21.75" customHeight="1" thickBot="1">
      <c r="A24" s="324" t="s">
        <v>62</v>
      </c>
      <c r="B24" s="325">
        <v>0</v>
      </c>
      <c r="C24" s="326">
        <v>16200</v>
      </c>
      <c r="D24" s="327">
        <v>0</v>
      </c>
      <c r="E24" s="328">
        <v>5614</v>
      </c>
      <c r="F24" s="329">
        <v>0</v>
      </c>
      <c r="G24" s="330">
        <f>SUM(G20:G23)</f>
        <v>0</v>
      </c>
      <c r="H24" s="325">
        <f t="shared" ref="H24:M24" si="3">SUM(H19:H23)</f>
        <v>0</v>
      </c>
      <c r="I24" s="326">
        <f>SUM(I19:I23)</f>
        <v>0</v>
      </c>
      <c r="J24" s="325">
        <v>17500</v>
      </c>
      <c r="K24" s="331">
        <f t="shared" si="3"/>
        <v>0</v>
      </c>
      <c r="L24" s="325">
        <f t="shared" si="3"/>
        <v>0</v>
      </c>
      <c r="M24" s="325">
        <f t="shared" si="3"/>
        <v>0</v>
      </c>
      <c r="N24" s="327">
        <v>0</v>
      </c>
      <c r="O24" s="327">
        <v>0</v>
      </c>
      <c r="P24" s="332">
        <f>SUM(P19:P23)</f>
        <v>0</v>
      </c>
      <c r="Q24" s="409">
        <v>39314</v>
      </c>
    </row>
    <row r="25" spans="1:17" s="333" customFormat="1" ht="21.75" customHeight="1" thickBot="1">
      <c r="A25" s="334" t="s">
        <v>63</v>
      </c>
      <c r="B25" s="335">
        <v>0</v>
      </c>
      <c r="C25" s="336">
        <v>17700</v>
      </c>
      <c r="D25" s="337">
        <v>0</v>
      </c>
      <c r="E25" s="336">
        <v>5614</v>
      </c>
      <c r="F25" s="329">
        <v>0</v>
      </c>
      <c r="G25" s="335">
        <v>0</v>
      </c>
      <c r="H25" s="335" t="s">
        <v>13</v>
      </c>
      <c r="I25" s="336">
        <v>0</v>
      </c>
      <c r="J25" s="335">
        <v>17500</v>
      </c>
      <c r="K25" s="338">
        <v>0</v>
      </c>
      <c r="L25" s="335" t="s">
        <v>13</v>
      </c>
      <c r="M25" s="335" t="s">
        <v>13</v>
      </c>
      <c r="N25" s="337">
        <v>0</v>
      </c>
      <c r="O25" s="337">
        <v>0</v>
      </c>
      <c r="P25" s="339" t="s">
        <v>13</v>
      </c>
      <c r="Q25" s="410">
        <v>40814</v>
      </c>
    </row>
    <row r="26" spans="1:17" s="84" customFormat="1" ht="18.75" customHeight="1" thickTop="1" thickBot="1">
      <c r="A26" s="270">
        <v>533000</v>
      </c>
      <c r="B26" s="327">
        <v>0</v>
      </c>
      <c r="C26" s="327">
        <v>0</v>
      </c>
      <c r="D26" s="327">
        <v>0</v>
      </c>
      <c r="E26" s="327">
        <v>0</v>
      </c>
      <c r="F26" s="325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296"/>
    </row>
    <row r="27" spans="1:17" s="84" customFormat="1" ht="18.75" customHeight="1" thickBot="1">
      <c r="A27" s="270">
        <v>330100</v>
      </c>
      <c r="B27" s="327">
        <v>0</v>
      </c>
      <c r="C27" s="298">
        <v>20028</v>
      </c>
      <c r="D27" s="281">
        <v>0</v>
      </c>
      <c r="E27" s="327">
        <v>1520</v>
      </c>
      <c r="F27" s="346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01">
        <f>SUM(C27:P27)</f>
        <v>21548</v>
      </c>
    </row>
    <row r="28" spans="1:17" s="84" customFormat="1" ht="18.75" customHeight="1" thickTop="1">
      <c r="A28" s="270">
        <v>330200</v>
      </c>
      <c r="B28" s="327">
        <v>0</v>
      </c>
      <c r="C28" s="281"/>
      <c r="D28" s="281">
        <v>0</v>
      </c>
      <c r="E28" s="281">
        <v>0</v>
      </c>
      <c r="F28" s="329">
        <v>0</v>
      </c>
      <c r="G28" s="329">
        <v>0</v>
      </c>
      <c r="H28" s="329">
        <v>0</v>
      </c>
      <c r="I28" s="251">
        <v>0</v>
      </c>
      <c r="J28" s="329">
        <v>0</v>
      </c>
      <c r="K28" s="251" t="s">
        <v>13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01">
        <f>SUM(D28:P28)</f>
        <v>0</v>
      </c>
    </row>
    <row r="29" spans="1:17" s="84" customFormat="1" ht="18.75" customHeight="1">
      <c r="A29" s="270">
        <v>330300</v>
      </c>
      <c r="B29" s="327">
        <v>0</v>
      </c>
      <c r="C29" s="302" t="s">
        <v>13</v>
      </c>
      <c r="D29" s="281">
        <v>0</v>
      </c>
      <c r="E29" s="281">
        <v>0</v>
      </c>
      <c r="F29" s="329">
        <v>0</v>
      </c>
      <c r="G29" s="329">
        <v>0</v>
      </c>
      <c r="H29" s="329">
        <v>0</v>
      </c>
      <c r="I29" s="329"/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29">
        <v>0</v>
      </c>
      <c r="P29" s="329">
        <v>0</v>
      </c>
      <c r="Q29" s="297">
        <f t="shared" ref="Q29:Q30" si="4">SUM(C29:P29)</f>
        <v>0</v>
      </c>
    </row>
    <row r="30" spans="1:17" s="84" customFormat="1" ht="18.75" customHeight="1">
      <c r="A30" s="270">
        <v>330400</v>
      </c>
      <c r="B30" s="327">
        <v>0</v>
      </c>
      <c r="C30" s="327" t="s">
        <v>13</v>
      </c>
      <c r="D30" s="327">
        <v>0</v>
      </c>
      <c r="E30" s="327" t="s">
        <v>13</v>
      </c>
      <c r="F30" s="303">
        <v>0</v>
      </c>
      <c r="G30" s="303">
        <v>0</v>
      </c>
      <c r="H30" s="329">
        <v>0</v>
      </c>
      <c r="I30" s="329">
        <v>0</v>
      </c>
      <c r="J30" s="329" t="s">
        <v>13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297">
        <f t="shared" si="4"/>
        <v>0</v>
      </c>
    </row>
    <row r="31" spans="1:17" s="84" customFormat="1" ht="16.5"/>
  </sheetData>
  <mergeCells count="4">
    <mergeCell ref="C2:E2"/>
    <mergeCell ref="G2:H2"/>
    <mergeCell ref="J2:K2"/>
    <mergeCell ref="M2:N2"/>
  </mergeCells>
  <pageMargins left="0.01" right="0.21" top="0.25" bottom="0.2" header="0.24" footer="0.15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11" sqref="F11"/>
    </sheetView>
  </sheetViews>
  <sheetFormatPr defaultRowHeight="12.75"/>
  <cols>
    <col min="1" max="1" width="25.85546875" customWidth="1"/>
    <col min="2" max="2" width="9.140625" customWidth="1"/>
    <col min="3" max="3" width="15.7109375" customWidth="1"/>
    <col min="4" max="4" width="12.42578125" bestFit="1" customWidth="1"/>
    <col min="5" max="5" width="13" customWidth="1"/>
    <col min="6" max="6" width="16.7109375" customWidth="1"/>
  </cols>
  <sheetData>
    <row r="1" spans="1:6" ht="26.25">
      <c r="A1" s="491" t="s">
        <v>16</v>
      </c>
      <c r="B1" s="491"/>
      <c r="C1" s="491"/>
      <c r="D1" s="491"/>
      <c r="E1" s="491"/>
      <c r="F1" s="491"/>
    </row>
    <row r="2" spans="1:6" ht="26.25">
      <c r="A2" s="491" t="s">
        <v>56</v>
      </c>
      <c r="B2" s="491"/>
      <c r="C2" s="491"/>
      <c r="D2" s="491"/>
      <c r="E2" s="491"/>
      <c r="F2" s="491"/>
    </row>
    <row r="3" spans="1:6" ht="26.25">
      <c r="A3" s="491" t="s">
        <v>64</v>
      </c>
      <c r="B3" s="491"/>
      <c r="C3" s="491"/>
      <c r="D3" s="491"/>
      <c r="E3" s="491"/>
      <c r="F3" s="491"/>
    </row>
    <row r="4" spans="1:6" ht="26.25">
      <c r="A4" s="496" t="s">
        <v>253</v>
      </c>
      <c r="B4" s="496"/>
      <c r="C4" s="496"/>
      <c r="D4" s="496"/>
      <c r="E4" s="496"/>
      <c r="F4" s="496"/>
    </row>
    <row r="5" spans="1:6" s="84" customFormat="1" ht="24">
      <c r="A5" s="123" t="s">
        <v>58</v>
      </c>
      <c r="B5" s="497">
        <v>411</v>
      </c>
      <c r="C5" s="495">
        <v>110</v>
      </c>
      <c r="D5" s="495"/>
      <c r="E5" s="499">
        <v>241</v>
      </c>
      <c r="F5" s="500" t="s">
        <v>55</v>
      </c>
    </row>
    <row r="6" spans="1:6" s="84" customFormat="1" ht="24">
      <c r="A6" s="403" t="s">
        <v>59</v>
      </c>
      <c r="B6" s="498"/>
      <c r="C6" s="124">
        <v>111</v>
      </c>
      <c r="D6" s="124">
        <v>113</v>
      </c>
      <c r="E6" s="498"/>
      <c r="F6" s="498"/>
    </row>
    <row r="7" spans="1:6" s="84" customFormat="1" ht="24">
      <c r="A7" s="127"/>
      <c r="B7" s="129"/>
      <c r="C7" s="128" t="s">
        <v>60</v>
      </c>
      <c r="D7" s="129"/>
      <c r="E7" s="128"/>
      <c r="F7" s="130"/>
    </row>
    <row r="8" spans="1:6" s="84" customFormat="1" ht="23.25" customHeight="1">
      <c r="A8" s="127">
        <v>300000</v>
      </c>
      <c r="B8" s="401"/>
      <c r="C8" s="140">
        <v>698700</v>
      </c>
      <c r="D8" s="130" t="s">
        <v>13</v>
      </c>
      <c r="E8" s="214" t="s">
        <v>13</v>
      </c>
      <c r="F8" s="216">
        <v>698700</v>
      </c>
    </row>
    <row r="9" spans="1:6" s="85" customFormat="1" ht="30" customHeight="1">
      <c r="A9" s="404" t="s">
        <v>62</v>
      </c>
      <c r="B9" s="402"/>
      <c r="C9" s="405">
        <v>698700</v>
      </c>
      <c r="D9" s="405" t="s">
        <v>13</v>
      </c>
      <c r="E9" s="406" t="s">
        <v>13</v>
      </c>
      <c r="F9" s="405">
        <v>698700</v>
      </c>
    </row>
    <row r="10" spans="1:6" s="85" customFormat="1" ht="27" customHeight="1" thickBot="1">
      <c r="A10" s="125" t="s">
        <v>63</v>
      </c>
      <c r="B10" s="126"/>
      <c r="C10" s="126">
        <v>1721526.16</v>
      </c>
      <c r="D10" s="126" t="s">
        <v>13</v>
      </c>
      <c r="E10" s="215" t="s">
        <v>13</v>
      </c>
      <c r="F10" s="215">
        <v>1721526.16</v>
      </c>
    </row>
    <row r="11" spans="1:6" ht="13.5" thickTop="1"/>
  </sheetData>
  <mergeCells count="8">
    <mergeCell ref="C5:D5"/>
    <mergeCell ref="A1:F1"/>
    <mergeCell ref="A2:F2"/>
    <mergeCell ref="A3:F3"/>
    <mergeCell ref="A4:F4"/>
    <mergeCell ref="B5:B6"/>
    <mergeCell ref="E5:E6"/>
    <mergeCell ref="F5:F6"/>
  </mergeCells>
  <phoneticPr fontId="7" type="noConversion"/>
  <pageMargins left="0.51" right="0.24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G8" sqref="G8"/>
    </sheetView>
  </sheetViews>
  <sheetFormatPr defaultRowHeight="12.75"/>
  <cols>
    <col min="1" max="1" width="4.42578125" customWidth="1"/>
    <col min="2" max="2" width="38.5703125" customWidth="1"/>
    <col min="3" max="3" width="14.85546875" customWidth="1"/>
    <col min="4" max="4" width="8" customWidth="1"/>
    <col min="5" max="5" width="17.140625" customWidth="1"/>
    <col min="6" max="6" width="17.28515625" customWidth="1"/>
  </cols>
  <sheetData>
    <row r="1" spans="1:10" ht="23.25">
      <c r="A1" s="501" t="s">
        <v>16</v>
      </c>
      <c r="B1" s="501"/>
      <c r="C1" s="501"/>
      <c r="D1" s="501"/>
      <c r="E1" s="501"/>
      <c r="F1" s="150"/>
      <c r="G1" s="150"/>
      <c r="H1" s="150"/>
      <c r="I1" s="150"/>
      <c r="J1" s="150"/>
    </row>
    <row r="2" spans="1:10" ht="23.25">
      <c r="A2" s="501" t="s">
        <v>110</v>
      </c>
      <c r="B2" s="501"/>
      <c r="C2" s="501"/>
      <c r="D2" s="501"/>
      <c r="E2" s="501"/>
      <c r="F2" s="150"/>
      <c r="G2" s="150"/>
      <c r="H2" s="150"/>
      <c r="I2" s="150"/>
      <c r="J2" s="150"/>
    </row>
    <row r="3" spans="1:10" ht="23.25">
      <c r="A3" s="501" t="s">
        <v>254</v>
      </c>
      <c r="B3" s="501"/>
      <c r="C3" s="501"/>
      <c r="D3" s="501"/>
      <c r="E3" s="501"/>
      <c r="F3" s="150"/>
      <c r="G3" s="150"/>
      <c r="H3" s="150"/>
      <c r="I3" s="150"/>
      <c r="J3" s="150"/>
    </row>
    <row r="4" spans="1:10" ht="13.5" customHeight="1">
      <c r="A4" s="152"/>
      <c r="B4" s="152"/>
      <c r="C4" s="152"/>
      <c r="D4" s="152"/>
      <c r="E4" s="152"/>
      <c r="F4" s="150"/>
      <c r="G4" s="150"/>
      <c r="H4" s="150"/>
      <c r="I4" s="150"/>
      <c r="J4" s="150"/>
    </row>
    <row r="5" spans="1:10" ht="23.25">
      <c r="A5" s="153" t="s">
        <v>111</v>
      </c>
      <c r="B5" s="153"/>
      <c r="C5" s="152" t="s">
        <v>24</v>
      </c>
      <c r="D5" s="152"/>
      <c r="E5" s="154" t="s">
        <v>114</v>
      </c>
      <c r="F5" s="150"/>
      <c r="G5" s="150"/>
      <c r="H5" s="150"/>
      <c r="I5" s="150"/>
      <c r="J5" s="150"/>
    </row>
    <row r="6" spans="1:10" ht="23.25">
      <c r="A6" s="150"/>
      <c r="B6" s="150" t="s">
        <v>112</v>
      </c>
      <c r="C6" s="205">
        <v>675239.92</v>
      </c>
      <c r="D6" s="205"/>
      <c r="E6" s="205">
        <v>11266193.710000001</v>
      </c>
      <c r="F6" s="150"/>
      <c r="G6" s="150"/>
      <c r="H6" s="150"/>
      <c r="I6" s="150"/>
      <c r="J6" s="150"/>
    </row>
    <row r="7" spans="1:10" ht="23.25">
      <c r="A7" s="150"/>
      <c r="B7" s="150" t="s">
        <v>113</v>
      </c>
      <c r="C7" s="206">
        <v>60935.54</v>
      </c>
      <c r="D7" s="205"/>
      <c r="E7" s="206">
        <v>226695.21</v>
      </c>
      <c r="F7" s="150"/>
      <c r="G7" s="150"/>
      <c r="H7" s="150"/>
      <c r="I7" s="150"/>
      <c r="J7" s="150"/>
    </row>
    <row r="8" spans="1:10" ht="23.25">
      <c r="A8" s="150"/>
      <c r="B8" s="150" t="s">
        <v>184</v>
      </c>
      <c r="C8" s="207" t="s">
        <v>13</v>
      </c>
      <c r="D8" s="205"/>
      <c r="E8" s="207">
        <v>1800</v>
      </c>
      <c r="F8" s="150"/>
      <c r="G8" s="150"/>
      <c r="H8" s="150"/>
      <c r="I8" s="150"/>
      <c r="J8" s="150"/>
    </row>
    <row r="9" spans="1:10" ht="23.25">
      <c r="A9" s="150"/>
      <c r="B9" s="150" t="s">
        <v>210</v>
      </c>
      <c r="C9" s="207">
        <v>5370</v>
      </c>
      <c r="D9" s="205"/>
      <c r="E9" s="207">
        <v>5932</v>
      </c>
      <c r="F9" s="150"/>
      <c r="G9" s="150"/>
      <c r="H9" s="150"/>
      <c r="I9" s="150"/>
      <c r="J9" s="150"/>
    </row>
    <row r="10" spans="1:10" ht="23.25">
      <c r="A10" s="150"/>
      <c r="B10" s="150" t="s">
        <v>211</v>
      </c>
      <c r="C10" s="207">
        <v>1710390</v>
      </c>
      <c r="D10" s="205"/>
      <c r="E10" s="207">
        <v>9223243</v>
      </c>
      <c r="F10" s="150"/>
      <c r="G10" s="150"/>
      <c r="H10" s="150"/>
      <c r="I10" s="150"/>
      <c r="J10" s="150"/>
    </row>
    <row r="11" spans="1:10" ht="23.25">
      <c r="A11" s="150"/>
      <c r="B11" s="150" t="s">
        <v>195</v>
      </c>
      <c r="C11" s="207" t="s">
        <v>13</v>
      </c>
      <c r="D11" s="205"/>
      <c r="E11" s="207">
        <v>27000</v>
      </c>
      <c r="F11" s="150"/>
      <c r="G11" s="150"/>
      <c r="H11" s="150"/>
      <c r="I11" s="150"/>
      <c r="J11" s="150"/>
    </row>
    <row r="12" spans="1:10" ht="24" thickBot="1">
      <c r="A12" s="150"/>
      <c r="B12" s="152" t="s">
        <v>55</v>
      </c>
      <c r="C12" s="208">
        <v>4265162.46</v>
      </c>
      <c r="D12" s="209"/>
      <c r="E12" s="208">
        <v>20075624</v>
      </c>
      <c r="F12" s="236"/>
      <c r="G12" s="150"/>
      <c r="H12" s="150"/>
      <c r="I12" s="150"/>
      <c r="J12" s="150"/>
    </row>
    <row r="13" spans="1:10" ht="24" thickTop="1">
      <c r="A13" s="153" t="s">
        <v>40</v>
      </c>
      <c r="B13" s="150"/>
      <c r="C13" s="205"/>
      <c r="D13" s="205"/>
      <c r="E13" s="205"/>
      <c r="F13" s="150"/>
      <c r="G13" s="150"/>
      <c r="H13" s="150"/>
      <c r="I13" s="150"/>
      <c r="J13" s="150"/>
    </row>
    <row r="14" spans="1:10" ht="23.25">
      <c r="A14" s="150"/>
      <c r="B14" s="150" t="s">
        <v>115</v>
      </c>
      <c r="C14" s="205">
        <v>832679.24</v>
      </c>
      <c r="D14" s="205"/>
      <c r="E14" s="205">
        <v>6848670.21</v>
      </c>
      <c r="F14" s="150"/>
      <c r="G14" s="150"/>
      <c r="H14" s="150"/>
      <c r="I14" s="150"/>
      <c r="J14" s="150"/>
    </row>
    <row r="15" spans="1:10" ht="23.25">
      <c r="A15" s="150"/>
      <c r="B15" s="150" t="s">
        <v>116</v>
      </c>
      <c r="C15" s="206">
        <v>9324.17</v>
      </c>
      <c r="D15" s="205"/>
      <c r="E15" s="206">
        <v>155905.51999999999</v>
      </c>
      <c r="F15" s="150"/>
      <c r="G15" s="150"/>
      <c r="H15" s="150"/>
      <c r="I15" s="150"/>
      <c r="J15" s="150"/>
    </row>
    <row r="16" spans="1:10" ht="23.25">
      <c r="A16" s="150"/>
      <c r="B16" s="150" t="s">
        <v>145</v>
      </c>
      <c r="C16" s="230">
        <v>465826.16</v>
      </c>
      <c r="D16" s="205"/>
      <c r="E16" s="210">
        <v>1022826.16</v>
      </c>
      <c r="F16" s="150"/>
      <c r="G16" s="150"/>
      <c r="H16" s="150"/>
      <c r="I16" s="150"/>
      <c r="J16" s="150"/>
    </row>
    <row r="17" spans="1:10" ht="23.25">
      <c r="A17" s="150"/>
      <c r="B17" s="150" t="s">
        <v>184</v>
      </c>
      <c r="C17" s="230">
        <v>827400</v>
      </c>
      <c r="D17" s="205"/>
      <c r="E17" s="230">
        <v>3497355</v>
      </c>
      <c r="F17" s="150"/>
      <c r="G17" s="150"/>
      <c r="H17" s="150"/>
      <c r="I17" s="150"/>
      <c r="J17" s="150"/>
    </row>
    <row r="18" spans="1:10" ht="23.25">
      <c r="A18" s="150"/>
      <c r="B18" s="150" t="s">
        <v>164</v>
      </c>
      <c r="C18" s="230" t="s">
        <v>13</v>
      </c>
      <c r="D18" s="205"/>
      <c r="E18" s="230">
        <v>336208.64000000001</v>
      </c>
      <c r="F18" s="150"/>
      <c r="G18" s="150"/>
      <c r="H18" s="150"/>
      <c r="I18" s="150"/>
      <c r="J18" s="150"/>
    </row>
    <row r="19" spans="1:10" ht="23.25">
      <c r="A19" s="150"/>
      <c r="B19" s="150" t="s">
        <v>194</v>
      </c>
      <c r="C19" s="230" t="s">
        <v>13</v>
      </c>
      <c r="D19" s="205"/>
      <c r="E19" s="210">
        <v>4416</v>
      </c>
      <c r="F19" s="150"/>
      <c r="G19" s="150"/>
      <c r="H19" s="150"/>
      <c r="I19" s="150"/>
      <c r="J19" s="150"/>
    </row>
    <row r="20" spans="1:10" ht="23.25">
      <c r="A20" s="150"/>
      <c r="B20" s="150" t="s">
        <v>187</v>
      </c>
      <c r="C20" s="210">
        <v>46720</v>
      </c>
      <c r="D20" s="205"/>
      <c r="E20" s="230">
        <v>134785</v>
      </c>
      <c r="F20" s="150"/>
      <c r="G20" s="150"/>
      <c r="H20" s="150"/>
      <c r="I20" s="150"/>
      <c r="J20" s="150"/>
    </row>
    <row r="21" spans="1:10" ht="23.25">
      <c r="A21" s="150"/>
      <c r="B21" s="150" t="s">
        <v>185</v>
      </c>
      <c r="C21" s="230" t="s">
        <v>13</v>
      </c>
      <c r="D21" s="205"/>
      <c r="E21" s="210">
        <v>1339600</v>
      </c>
      <c r="F21" s="150"/>
      <c r="G21" s="150"/>
      <c r="H21" s="150"/>
      <c r="I21" s="150"/>
      <c r="J21" s="150"/>
    </row>
    <row r="22" spans="1:10" ht="23.25">
      <c r="A22" s="150"/>
      <c r="B22" s="150" t="s">
        <v>165</v>
      </c>
      <c r="C22" s="230" t="s">
        <v>13</v>
      </c>
      <c r="D22" s="205"/>
      <c r="E22" s="210">
        <v>1314641</v>
      </c>
      <c r="F22" s="150"/>
      <c r="G22" s="150"/>
      <c r="H22" s="150"/>
      <c r="I22" s="150"/>
      <c r="J22" s="150"/>
    </row>
    <row r="23" spans="1:10" ht="23.25">
      <c r="A23" s="150"/>
      <c r="B23" s="150" t="s">
        <v>200</v>
      </c>
      <c r="C23" s="230" t="s">
        <v>13</v>
      </c>
      <c r="D23" s="205"/>
      <c r="E23" s="210">
        <v>109000</v>
      </c>
      <c r="F23" s="150"/>
      <c r="G23" s="150"/>
      <c r="H23" s="150"/>
      <c r="I23" s="150"/>
      <c r="J23" s="150"/>
    </row>
    <row r="24" spans="1:10" ht="23.25">
      <c r="A24" s="150"/>
      <c r="B24" s="150" t="s">
        <v>201</v>
      </c>
      <c r="C24" s="230" t="s">
        <v>13</v>
      </c>
      <c r="D24" s="205"/>
      <c r="E24" s="210">
        <v>7000</v>
      </c>
      <c r="F24" s="150"/>
      <c r="G24" s="150"/>
      <c r="H24" s="150"/>
      <c r="I24" s="150"/>
      <c r="J24" s="150"/>
    </row>
    <row r="25" spans="1:10" ht="21.75" customHeight="1">
      <c r="A25" s="151"/>
      <c r="B25" s="152" t="s">
        <v>55</v>
      </c>
      <c r="C25" s="222">
        <v>2181949.5699999998</v>
      </c>
      <c r="D25" s="211"/>
      <c r="E25" s="222">
        <v>14770407.529999999</v>
      </c>
      <c r="F25" s="150"/>
      <c r="G25" s="150"/>
      <c r="H25" s="150"/>
      <c r="I25" s="150"/>
      <c r="J25" s="150"/>
    </row>
    <row r="26" spans="1:10" ht="24" thickBot="1">
      <c r="A26" s="150"/>
      <c r="B26" s="152" t="s">
        <v>118</v>
      </c>
      <c r="C26" s="223" t="s">
        <v>221</v>
      </c>
      <c r="D26" s="155"/>
      <c r="E26" s="223" t="s">
        <v>222</v>
      </c>
      <c r="F26" s="150"/>
      <c r="G26" s="150"/>
      <c r="H26" s="150"/>
      <c r="I26" s="150"/>
      <c r="J26" s="150"/>
    </row>
    <row r="27" spans="1:10" ht="24" thickTop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23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23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23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23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23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23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23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23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23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23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23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23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23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23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</row>
  </sheetData>
  <mergeCells count="3">
    <mergeCell ref="A1:E1"/>
    <mergeCell ref="A2:E2"/>
    <mergeCell ref="A3:E3"/>
  </mergeCells>
  <phoneticPr fontId="7" type="noConversion"/>
  <pageMargins left="0.93" right="0.75" top="0.35" bottom="0.42" header="0.27" footer="0.33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opLeftCell="A16" workbookViewId="0">
      <selection activeCell="A28" sqref="A28:H29"/>
    </sheetView>
  </sheetViews>
  <sheetFormatPr defaultRowHeight="12.75"/>
  <cols>
    <col min="1" max="1" width="14.140625" customWidth="1"/>
    <col min="2" max="2" width="9.85546875" customWidth="1"/>
    <col min="7" max="7" width="10.7109375" customWidth="1"/>
    <col min="8" max="8" width="21.5703125" customWidth="1"/>
  </cols>
  <sheetData>
    <row r="1" spans="1:13" ht="18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1">
      <c r="A2" s="224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3.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1">
      <c r="A4" s="437" t="s">
        <v>174</v>
      </c>
      <c r="B4" s="437"/>
      <c r="C4" s="437"/>
      <c r="D4" s="437"/>
      <c r="E4" s="437"/>
      <c r="F4" s="437"/>
      <c r="G4" s="437"/>
      <c r="H4" s="437"/>
      <c r="I4" s="190"/>
      <c r="J4" s="190"/>
      <c r="K4" s="190"/>
      <c r="L4" s="190"/>
      <c r="M4" s="190"/>
    </row>
    <row r="5" spans="1:13" ht="21">
      <c r="A5" s="437" t="s">
        <v>173</v>
      </c>
      <c r="B5" s="437"/>
      <c r="C5" s="437"/>
      <c r="D5" s="437"/>
      <c r="E5" s="437"/>
      <c r="F5" s="437"/>
      <c r="G5" s="437"/>
      <c r="H5" s="437"/>
      <c r="I5" s="190"/>
      <c r="J5" s="190"/>
      <c r="K5" s="190"/>
      <c r="L5" s="190"/>
      <c r="M5" s="190"/>
    </row>
    <row r="6" spans="1:13" ht="12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30.75" customHeight="1">
      <c r="A7" s="190" t="s">
        <v>256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28.5" customHeight="1">
      <c r="A8" s="190" t="s">
        <v>257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28.5" customHeight="1">
      <c r="A9" s="190" t="s">
        <v>65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28.5" customHeight="1">
      <c r="A10" s="190" t="s">
        <v>160</v>
      </c>
      <c r="B10" s="190"/>
      <c r="C10" s="190"/>
      <c r="D10" s="190"/>
      <c r="E10" s="190"/>
      <c r="F10" s="190"/>
      <c r="G10" s="190"/>
      <c r="H10" s="190" t="s">
        <v>149</v>
      </c>
      <c r="I10" s="190"/>
      <c r="J10" s="190"/>
      <c r="K10" s="190"/>
      <c r="L10" s="190"/>
      <c r="M10" s="190"/>
    </row>
    <row r="11" spans="1:13" ht="21">
      <c r="A11" s="190" t="s">
        <v>153</v>
      </c>
      <c r="B11" s="190"/>
      <c r="C11" s="190"/>
      <c r="D11" s="190"/>
      <c r="E11" s="190"/>
      <c r="F11" s="190"/>
      <c r="G11" s="190"/>
      <c r="H11" s="190" t="s">
        <v>149</v>
      </c>
      <c r="I11" s="190"/>
      <c r="J11" s="190"/>
      <c r="K11" s="190"/>
      <c r="L11" s="190"/>
      <c r="M11" s="190"/>
    </row>
    <row r="12" spans="1:13" ht="21">
      <c r="A12" s="190" t="s">
        <v>154</v>
      </c>
      <c r="B12" s="190"/>
      <c r="C12" s="190"/>
      <c r="D12" s="190"/>
      <c r="E12" s="190"/>
      <c r="F12" s="190"/>
      <c r="G12" s="190"/>
      <c r="H12" s="190" t="s">
        <v>149</v>
      </c>
      <c r="I12" s="190"/>
      <c r="J12" s="190"/>
      <c r="K12" s="190"/>
      <c r="L12" s="190"/>
      <c r="M12" s="190"/>
    </row>
    <row r="13" spans="1:13" ht="21">
      <c r="A13" s="190" t="s">
        <v>155</v>
      </c>
      <c r="B13" s="190"/>
      <c r="C13" s="190"/>
      <c r="D13" s="190"/>
      <c r="E13" s="190"/>
      <c r="F13" s="190"/>
      <c r="G13" s="190"/>
      <c r="H13" s="190" t="s">
        <v>149</v>
      </c>
      <c r="I13" s="190"/>
      <c r="J13" s="190"/>
      <c r="K13" s="190"/>
      <c r="L13" s="190"/>
      <c r="M13" s="190"/>
    </row>
    <row r="14" spans="1:13" ht="21">
      <c r="A14" s="190" t="s">
        <v>156</v>
      </c>
      <c r="B14" s="190"/>
      <c r="C14" s="190"/>
      <c r="D14" s="190"/>
      <c r="E14" s="190"/>
      <c r="F14" s="190"/>
      <c r="G14" s="190"/>
      <c r="H14" s="191" t="s">
        <v>149</v>
      </c>
      <c r="I14" s="190"/>
      <c r="J14" s="190"/>
      <c r="K14" s="190"/>
      <c r="L14" s="190"/>
      <c r="M14" s="190"/>
    </row>
    <row r="15" spans="1:13" ht="21">
      <c r="A15" s="190" t="s">
        <v>157</v>
      </c>
      <c r="B15" s="190"/>
      <c r="C15" s="190"/>
      <c r="D15" s="190"/>
      <c r="E15" s="190"/>
      <c r="F15" s="190"/>
      <c r="G15" s="190"/>
      <c r="H15" s="191" t="s">
        <v>149</v>
      </c>
      <c r="I15" s="190"/>
      <c r="J15" s="190"/>
      <c r="K15" s="190"/>
      <c r="L15" s="190"/>
      <c r="M15" s="190"/>
    </row>
    <row r="16" spans="1:13" ht="19.5" customHeight="1">
      <c r="A16" s="190"/>
      <c r="B16" s="190" t="s">
        <v>66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21" customHeight="1">
      <c r="A17" s="438" t="s">
        <v>175</v>
      </c>
      <c r="B17" s="438"/>
      <c r="C17" s="438"/>
      <c r="D17" s="438"/>
      <c r="E17" s="438"/>
      <c r="F17" s="438"/>
      <c r="G17" s="438"/>
      <c r="H17" s="438"/>
      <c r="I17" s="190"/>
      <c r="J17" s="190"/>
      <c r="K17" s="190"/>
      <c r="L17" s="190"/>
      <c r="M17" s="190"/>
    </row>
    <row r="18" spans="1:13" ht="21">
      <c r="A18" s="190" t="s">
        <v>151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21">
      <c r="A19" s="190" t="s">
        <v>67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21">
      <c r="A21" s="191" t="s">
        <v>158</v>
      </c>
      <c r="B21" s="191"/>
      <c r="C21" s="191"/>
      <c r="D21" s="191"/>
      <c r="E21" s="191"/>
      <c r="F21" s="191"/>
      <c r="G21" s="191"/>
      <c r="H21" s="190"/>
      <c r="I21" s="190"/>
      <c r="J21" s="190"/>
      <c r="K21" s="190"/>
      <c r="L21" s="190"/>
      <c r="M21" s="190"/>
    </row>
    <row r="22" spans="1:13" ht="27.75" customHeight="1">
      <c r="A22" s="190" t="s">
        <v>159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35.25" customHeight="1">
      <c r="A23" s="190" t="s">
        <v>106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0.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21">
      <c r="A25" s="438" t="s">
        <v>161</v>
      </c>
      <c r="B25" s="438"/>
      <c r="C25" s="438"/>
      <c r="D25" s="438"/>
      <c r="E25" s="438"/>
      <c r="F25" s="438"/>
      <c r="G25" s="438"/>
      <c r="H25" s="438"/>
      <c r="I25" s="190"/>
      <c r="J25" s="190"/>
      <c r="K25" s="190"/>
      <c r="L25" s="190"/>
      <c r="M25" s="190"/>
    </row>
    <row r="26" spans="1:13" ht="19.5" customHeight="1">
      <c r="A26" s="437"/>
      <c r="B26" s="437"/>
      <c r="C26" s="437"/>
      <c r="D26" s="437"/>
      <c r="E26" s="437"/>
      <c r="F26" s="437"/>
      <c r="G26" s="437"/>
      <c r="H26" s="437"/>
      <c r="I26" s="190"/>
      <c r="J26" s="190"/>
      <c r="K26" s="190"/>
      <c r="L26" s="190"/>
      <c r="M26" s="190"/>
    </row>
    <row r="27" spans="1:13" ht="27.75" customHeight="1">
      <c r="A27" s="191"/>
      <c r="B27" s="191"/>
      <c r="C27" s="191"/>
      <c r="D27" s="191"/>
      <c r="E27" s="191"/>
      <c r="F27" s="191"/>
      <c r="G27" s="191"/>
      <c r="H27" s="191"/>
      <c r="I27" s="190"/>
      <c r="J27" s="190"/>
      <c r="K27" s="190"/>
      <c r="L27" s="190"/>
      <c r="M27" s="190"/>
    </row>
    <row r="28" spans="1:13" ht="21">
      <c r="A28" s="437" t="s">
        <v>223</v>
      </c>
      <c r="B28" s="437"/>
      <c r="C28" s="437"/>
      <c r="D28" s="437"/>
      <c r="E28" s="437"/>
      <c r="F28" s="437"/>
      <c r="G28" s="437"/>
      <c r="H28" s="437"/>
      <c r="I28" s="190"/>
      <c r="J28" s="190"/>
      <c r="K28" s="190"/>
      <c r="L28" s="190"/>
      <c r="M28" s="190"/>
    </row>
    <row r="29" spans="1:13" ht="21">
      <c r="A29" s="192"/>
      <c r="B29" s="192"/>
      <c r="C29" s="192"/>
      <c r="D29" s="192"/>
      <c r="E29" s="192" t="s">
        <v>181</v>
      </c>
      <c r="F29" s="192"/>
      <c r="G29" s="192"/>
      <c r="H29" s="192"/>
      <c r="I29" s="190"/>
      <c r="J29" s="190"/>
      <c r="K29" s="190"/>
      <c r="L29" s="190"/>
      <c r="M29" s="190"/>
    </row>
    <row r="30" spans="1:13" ht="21">
      <c r="A30" s="192"/>
      <c r="B30" s="192"/>
      <c r="C30" s="192"/>
      <c r="D30" s="192"/>
      <c r="E30" s="192"/>
      <c r="F30" s="192"/>
      <c r="G30" s="192"/>
      <c r="H30" s="192"/>
      <c r="I30" s="190"/>
      <c r="J30" s="190"/>
      <c r="K30" s="190"/>
      <c r="L30" s="190"/>
      <c r="M30" s="190"/>
    </row>
    <row r="31" spans="1:13" ht="21">
      <c r="A31" s="190" t="s">
        <v>68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3" ht="21">
      <c r="A32" s="190" t="s">
        <v>179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ht="18.75" customHeight="1">
      <c r="A33" s="225" t="s">
        <v>100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ht="2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ht="2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3" ht="2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2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2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2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13.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ht="13.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ht="13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3.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ht="13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3.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ht="13.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ht="13.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ht="13.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</sheetData>
  <mergeCells count="6">
    <mergeCell ref="A28:H28"/>
    <mergeCell ref="A4:H4"/>
    <mergeCell ref="A5:H5"/>
    <mergeCell ref="A17:H17"/>
    <mergeCell ref="A25:H25"/>
    <mergeCell ref="A26:H26"/>
  </mergeCells>
  <phoneticPr fontId="7" type="noConversion"/>
  <hyperlinks>
    <hyperlink ref="A33" r:id="rId1"/>
  </hyperlinks>
  <pageMargins left="0.8" right="0.16" top="0.65" bottom="1" header="0.5" footer="0.5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abSelected="1" topLeftCell="A16" workbookViewId="0">
      <selection activeCell="F23" sqref="F23"/>
    </sheetView>
  </sheetViews>
  <sheetFormatPr defaultRowHeight="12.75"/>
  <cols>
    <col min="7" max="7" width="21.42578125" customWidth="1"/>
    <col min="8" max="8" width="16.85546875" customWidth="1"/>
  </cols>
  <sheetData>
    <row r="2" spans="1:8" ht="21">
      <c r="A2" s="184" t="s">
        <v>150</v>
      </c>
      <c r="B2" s="184"/>
      <c r="C2" s="184"/>
      <c r="D2" s="184"/>
      <c r="E2" s="184"/>
      <c r="F2" s="184"/>
      <c r="G2" s="184"/>
      <c r="H2" s="184"/>
    </row>
    <row r="3" spans="1:8" ht="21">
      <c r="A3" s="185" t="s">
        <v>262</v>
      </c>
      <c r="B3" s="185"/>
      <c r="C3" s="185"/>
      <c r="D3" s="185"/>
      <c r="E3" s="185"/>
      <c r="F3" s="185"/>
      <c r="G3" s="185"/>
      <c r="H3" s="185"/>
    </row>
    <row r="4" spans="1:8" ht="18.75">
      <c r="A4" s="186"/>
      <c r="B4" s="187"/>
      <c r="C4" s="187"/>
      <c r="D4" s="187"/>
      <c r="E4" s="187"/>
      <c r="F4" s="187"/>
      <c r="G4" s="187"/>
      <c r="H4" s="187"/>
    </row>
    <row r="5" spans="1:8" ht="21">
      <c r="A5" s="186" t="s">
        <v>258</v>
      </c>
      <c r="B5" s="187"/>
      <c r="C5" s="187"/>
      <c r="D5" s="187"/>
      <c r="E5" s="188"/>
      <c r="F5" s="189"/>
      <c r="G5" s="188"/>
      <c r="H5" s="187"/>
    </row>
    <row r="6" spans="1:8" ht="28.5" customHeight="1">
      <c r="A6" s="190" t="s">
        <v>259</v>
      </c>
      <c r="B6" s="187"/>
      <c r="C6" s="187"/>
      <c r="D6" s="187"/>
      <c r="E6" s="187"/>
      <c r="F6" s="187"/>
      <c r="G6" s="187"/>
      <c r="H6" s="187"/>
    </row>
    <row r="7" spans="1:8" ht="30" customHeight="1">
      <c r="A7" s="190" t="s">
        <v>101</v>
      </c>
      <c r="B7" s="187"/>
      <c r="C7" s="187"/>
      <c r="D7" s="187"/>
      <c r="E7" s="187"/>
      <c r="F7" s="187"/>
      <c r="G7" s="187"/>
      <c r="H7" s="187"/>
    </row>
    <row r="8" spans="1:8" ht="30" customHeight="1">
      <c r="A8" s="190" t="s">
        <v>160</v>
      </c>
      <c r="B8" s="187"/>
      <c r="C8" s="187"/>
      <c r="D8" s="187"/>
      <c r="E8" s="187"/>
      <c r="F8" s="187"/>
      <c r="G8" s="187"/>
      <c r="H8" s="190" t="s">
        <v>149</v>
      </c>
    </row>
    <row r="9" spans="1:8" ht="21">
      <c r="A9" s="190" t="s">
        <v>153</v>
      </c>
      <c r="B9" s="187"/>
      <c r="C9" s="187"/>
      <c r="D9" s="187"/>
      <c r="E9" s="187"/>
      <c r="F9" s="187"/>
      <c r="G9" s="187"/>
      <c r="H9" s="190" t="s">
        <v>149</v>
      </c>
    </row>
    <row r="10" spans="1:8" ht="21">
      <c r="A10" s="190" t="s">
        <v>154</v>
      </c>
      <c r="B10" s="187"/>
      <c r="C10" s="187"/>
      <c r="D10" s="187"/>
      <c r="E10" s="187"/>
      <c r="F10" s="187"/>
      <c r="G10" s="187"/>
      <c r="H10" s="190" t="s">
        <v>149</v>
      </c>
    </row>
    <row r="11" spans="1:8" ht="21">
      <c r="A11" s="190" t="s">
        <v>155</v>
      </c>
      <c r="B11" s="187"/>
      <c r="C11" s="190"/>
      <c r="D11" s="187"/>
      <c r="E11" s="187"/>
      <c r="F11" s="187"/>
      <c r="G11" s="187"/>
      <c r="H11" s="190" t="s">
        <v>149</v>
      </c>
    </row>
    <row r="12" spans="1:8" ht="21">
      <c r="A12" s="190" t="s">
        <v>156</v>
      </c>
      <c r="B12" s="187"/>
      <c r="C12" s="187"/>
      <c r="D12" s="187"/>
      <c r="E12" s="187"/>
      <c r="F12" s="187"/>
      <c r="G12" s="187"/>
      <c r="H12" s="191" t="s">
        <v>149</v>
      </c>
    </row>
    <row r="13" spans="1:8" ht="21">
      <c r="A13" s="190" t="s">
        <v>162</v>
      </c>
      <c r="B13" s="187"/>
      <c r="C13" s="187"/>
      <c r="D13" s="187"/>
      <c r="E13" s="187"/>
      <c r="F13" s="187"/>
      <c r="G13" s="187"/>
      <c r="H13" s="191" t="s">
        <v>149</v>
      </c>
    </row>
    <row r="14" spans="1:8" ht="20.25" customHeight="1">
      <c r="A14" s="187"/>
      <c r="B14" s="190" t="s">
        <v>66</v>
      </c>
      <c r="C14" s="187"/>
      <c r="D14" s="187"/>
      <c r="E14" s="187"/>
      <c r="F14" s="187"/>
      <c r="G14" s="187"/>
      <c r="H14" s="187"/>
    </row>
    <row r="15" spans="1:8" ht="21">
      <c r="A15" s="438" t="s">
        <v>99</v>
      </c>
      <c r="B15" s="438"/>
      <c r="C15" s="438"/>
      <c r="D15" s="438"/>
      <c r="E15" s="438"/>
      <c r="F15" s="438"/>
      <c r="G15" s="438"/>
      <c r="H15" s="438"/>
    </row>
    <row r="16" spans="1:8" ht="21">
      <c r="A16" s="190" t="s">
        <v>151</v>
      </c>
      <c r="B16" s="187"/>
      <c r="C16" s="187"/>
      <c r="D16" s="187"/>
      <c r="E16" s="187"/>
      <c r="F16" s="187"/>
      <c r="G16" s="187"/>
      <c r="H16" s="187"/>
    </row>
    <row r="17" spans="1:8" ht="21">
      <c r="A17" s="190" t="s">
        <v>98</v>
      </c>
      <c r="B17" s="187"/>
      <c r="C17" s="187"/>
      <c r="D17" s="187"/>
      <c r="E17" s="187"/>
      <c r="F17" s="187"/>
      <c r="G17" s="187"/>
      <c r="H17" s="187"/>
    </row>
    <row r="18" spans="1:8" ht="24" customHeight="1">
      <c r="A18" s="429" t="s">
        <v>260</v>
      </c>
      <c r="B18" s="193"/>
      <c r="C18" s="193"/>
      <c r="D18" s="193"/>
      <c r="E18" s="193"/>
      <c r="F18" s="193"/>
      <c r="G18" s="193"/>
      <c r="H18" s="187"/>
    </row>
    <row r="19" spans="1:8" ht="24" customHeight="1">
      <c r="A19" s="190" t="s">
        <v>261</v>
      </c>
      <c r="B19" s="187"/>
      <c r="C19" s="187"/>
      <c r="D19" s="187"/>
      <c r="E19" s="187"/>
      <c r="F19" s="187"/>
      <c r="G19" s="187"/>
      <c r="H19" s="187"/>
    </row>
    <row r="20" spans="1:8" ht="24" customHeight="1">
      <c r="A20" s="190" t="s">
        <v>102</v>
      </c>
      <c r="B20" s="187"/>
      <c r="C20" s="187"/>
      <c r="D20" s="187"/>
      <c r="E20" s="187"/>
      <c r="F20" s="187"/>
      <c r="G20" s="187"/>
      <c r="H20" s="187"/>
    </row>
    <row r="21" spans="1:8" ht="23.25" customHeight="1">
      <c r="A21" s="190" t="s">
        <v>103</v>
      </c>
      <c r="B21" s="187"/>
      <c r="C21" s="187"/>
      <c r="D21" s="187"/>
      <c r="E21" s="187"/>
      <c r="F21" s="187"/>
      <c r="G21" s="187"/>
      <c r="H21" s="187"/>
    </row>
    <row r="22" spans="1:8" ht="8.25" customHeight="1">
      <c r="A22" s="187"/>
      <c r="B22" s="187"/>
      <c r="C22" s="187"/>
      <c r="D22" s="187"/>
      <c r="E22" s="187"/>
      <c r="F22" s="187"/>
      <c r="G22" s="187"/>
      <c r="H22" s="187"/>
    </row>
    <row r="23" spans="1:8" ht="25.5" customHeight="1">
      <c r="A23" s="190" t="s">
        <v>69</v>
      </c>
      <c r="B23" s="187"/>
      <c r="C23" s="187"/>
      <c r="D23" s="187"/>
      <c r="E23" s="187"/>
      <c r="F23" s="187"/>
      <c r="G23" s="187"/>
      <c r="H23" s="187"/>
    </row>
    <row r="24" spans="1:8" ht="42" customHeight="1">
      <c r="A24" s="438" t="s">
        <v>152</v>
      </c>
      <c r="B24" s="438"/>
      <c r="C24" s="438"/>
      <c r="D24" s="438"/>
      <c r="E24" s="438"/>
      <c r="F24" s="438"/>
      <c r="G24" s="438"/>
      <c r="H24" s="438"/>
    </row>
    <row r="25" spans="1:8" ht="19.5" customHeight="1">
      <c r="A25" s="194" t="s">
        <v>117</v>
      </c>
      <c r="B25" s="187"/>
      <c r="C25" s="187"/>
      <c r="D25" s="187"/>
      <c r="E25" s="187"/>
      <c r="F25" s="187"/>
      <c r="G25" s="187"/>
      <c r="H25" s="187"/>
    </row>
    <row r="26" spans="1:8" ht="27.75" customHeight="1">
      <c r="A26" s="194"/>
      <c r="B26" s="187"/>
      <c r="C26" s="187"/>
      <c r="D26" s="187"/>
      <c r="E26" s="190"/>
      <c r="F26" s="190"/>
      <c r="G26" s="187"/>
      <c r="H26" s="187"/>
    </row>
    <row r="27" spans="1:8" ht="21">
      <c r="A27" s="437" t="s">
        <v>263</v>
      </c>
      <c r="B27" s="437"/>
      <c r="C27" s="437"/>
      <c r="D27" s="437"/>
      <c r="E27" s="437"/>
      <c r="F27" s="437"/>
      <c r="G27" s="437"/>
      <c r="H27" s="437"/>
    </row>
    <row r="28" spans="1:8" ht="30" customHeight="1">
      <c r="A28" s="430"/>
      <c r="B28" s="430"/>
      <c r="C28" s="430"/>
      <c r="D28" s="430"/>
      <c r="E28" s="429" t="s">
        <v>264</v>
      </c>
      <c r="F28" s="430"/>
      <c r="G28" s="430"/>
      <c r="H28" s="430"/>
    </row>
    <row r="29" spans="1:8" ht="30" customHeight="1">
      <c r="A29" s="192"/>
      <c r="B29" s="192"/>
      <c r="C29" s="192"/>
      <c r="D29" s="192"/>
      <c r="E29" s="192"/>
      <c r="F29" s="192"/>
      <c r="G29" s="192"/>
      <c r="H29" s="192"/>
    </row>
    <row r="30" spans="1:8" ht="21.75" customHeight="1">
      <c r="A30" s="192"/>
      <c r="B30" s="192"/>
      <c r="C30" s="192"/>
      <c r="D30" s="192"/>
      <c r="E30" s="192"/>
      <c r="F30" s="192"/>
      <c r="G30" s="192"/>
      <c r="H30" s="192"/>
    </row>
    <row r="31" spans="1:8" ht="21">
      <c r="A31" s="190" t="s">
        <v>68</v>
      </c>
      <c r="B31" s="187"/>
      <c r="C31" s="187"/>
      <c r="D31" s="187"/>
      <c r="E31" s="187"/>
      <c r="F31" s="187"/>
      <c r="G31" s="187"/>
      <c r="H31" s="187"/>
    </row>
    <row r="32" spans="1:8" ht="23.25" customHeight="1">
      <c r="A32" s="190" t="s">
        <v>180</v>
      </c>
      <c r="B32" s="187"/>
      <c r="C32" s="187"/>
      <c r="D32" s="187"/>
      <c r="E32" s="187"/>
      <c r="F32" s="187"/>
      <c r="G32" s="187"/>
      <c r="H32" s="187"/>
    </row>
    <row r="33" spans="1:8" ht="21" customHeight="1">
      <c r="A33" s="195" t="s">
        <v>100</v>
      </c>
      <c r="B33" s="187"/>
      <c r="C33" s="187"/>
      <c r="D33" s="187"/>
      <c r="E33" s="187"/>
      <c r="F33" s="187"/>
      <c r="G33" s="187"/>
      <c r="H33" s="187"/>
    </row>
  </sheetData>
  <mergeCells count="3">
    <mergeCell ref="A27:H27"/>
    <mergeCell ref="A15:H15"/>
    <mergeCell ref="A24:H24"/>
  </mergeCells>
  <phoneticPr fontId="7" type="noConversion"/>
  <hyperlinks>
    <hyperlink ref="A33" r:id="rId1"/>
  </hyperlinks>
  <pageMargins left="0.81" right="0.19" top="0.56999999999999995" bottom="0.65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opLeftCell="A31" workbookViewId="0">
      <selection activeCell="D35" sqref="D35"/>
    </sheetView>
  </sheetViews>
  <sheetFormatPr defaultRowHeight="21.75"/>
  <cols>
    <col min="1" max="1" width="49.5703125" style="76" customWidth="1"/>
    <col min="2" max="2" width="10.85546875" style="76" customWidth="1"/>
    <col min="3" max="3" width="13.42578125" style="76" customWidth="1"/>
    <col min="4" max="4" width="5.5703125" style="76" customWidth="1"/>
    <col min="5" max="5" width="12.7109375" style="76" customWidth="1"/>
    <col min="6" max="6" width="5.28515625" style="76" customWidth="1"/>
    <col min="7" max="7" width="3.5703125" style="76" customWidth="1"/>
    <col min="8" max="16384" width="9.140625" style="76"/>
  </cols>
  <sheetData>
    <row r="1" spans="1:6" ht="22.5" customHeight="1">
      <c r="A1" s="439" t="s">
        <v>16</v>
      </c>
      <c r="B1" s="439"/>
      <c r="C1" s="439"/>
      <c r="D1" s="439"/>
      <c r="E1" s="439"/>
      <c r="F1" s="439"/>
    </row>
    <row r="2" spans="1:6" ht="22.5" customHeight="1">
      <c r="A2" s="439" t="s">
        <v>15</v>
      </c>
      <c r="B2" s="439"/>
      <c r="C2" s="439"/>
      <c r="D2" s="439"/>
      <c r="E2" s="439"/>
      <c r="F2" s="439"/>
    </row>
    <row r="3" spans="1:6" ht="24" customHeight="1" thickBot="1">
      <c r="A3" s="440" t="s">
        <v>224</v>
      </c>
      <c r="B3" s="440"/>
      <c r="C3" s="440"/>
      <c r="D3" s="440"/>
      <c r="E3" s="440"/>
      <c r="F3" s="440"/>
    </row>
    <row r="4" spans="1:6" ht="22.5" thickTop="1">
      <c r="A4" s="441" t="s">
        <v>0</v>
      </c>
      <c r="B4" s="443" t="s">
        <v>1</v>
      </c>
      <c r="C4" s="445" t="s">
        <v>2</v>
      </c>
      <c r="D4" s="446"/>
      <c r="E4" s="445" t="s">
        <v>3</v>
      </c>
      <c r="F4" s="446"/>
    </row>
    <row r="5" spans="1:6" ht="15" customHeight="1" thickBot="1">
      <c r="A5" s="442"/>
      <c r="B5" s="444"/>
      <c r="C5" s="447"/>
      <c r="D5" s="448"/>
      <c r="E5" s="447"/>
      <c r="F5" s="448"/>
    </row>
    <row r="6" spans="1:6" ht="22.5" customHeight="1" thickTop="1">
      <c r="A6" s="353" t="s">
        <v>17</v>
      </c>
      <c r="B6" s="163" t="s">
        <v>121</v>
      </c>
      <c r="C6" s="368">
        <v>9392622</v>
      </c>
      <c r="D6" s="163" t="s">
        <v>227</v>
      </c>
      <c r="E6" s="353"/>
      <c r="F6" s="353"/>
    </row>
    <row r="7" spans="1:6" ht="21.75" customHeight="1">
      <c r="A7" s="353" t="s">
        <v>12</v>
      </c>
      <c r="B7" s="163" t="s">
        <v>121</v>
      </c>
      <c r="C7" s="4">
        <v>63152</v>
      </c>
      <c r="D7" s="163" t="s">
        <v>191</v>
      </c>
      <c r="E7" s="353"/>
      <c r="F7" s="353"/>
    </row>
    <row r="8" spans="1:6" ht="21.75" customHeight="1">
      <c r="A8" s="355" t="s">
        <v>182</v>
      </c>
      <c r="B8" s="356" t="s">
        <v>183</v>
      </c>
      <c r="C8" s="367">
        <v>12118766</v>
      </c>
      <c r="D8" s="356" t="s">
        <v>217</v>
      </c>
      <c r="E8" s="355"/>
      <c r="F8" s="355"/>
    </row>
    <row r="9" spans="1:6" ht="21" customHeight="1">
      <c r="A9" s="357" t="s">
        <v>4</v>
      </c>
      <c r="B9" s="358">
        <v>110300</v>
      </c>
      <c r="C9" s="384">
        <v>53180</v>
      </c>
      <c r="D9" s="358">
        <v>40</v>
      </c>
      <c r="E9" s="351"/>
      <c r="F9" s="358"/>
    </row>
    <row r="10" spans="1:6" ht="18.95" customHeight="1">
      <c r="A10" s="357" t="s">
        <v>10</v>
      </c>
      <c r="B10" s="163" t="s">
        <v>122</v>
      </c>
      <c r="C10" s="384">
        <v>1358169</v>
      </c>
      <c r="D10" s="352" t="s">
        <v>13</v>
      </c>
      <c r="E10" s="351"/>
      <c r="F10" s="358"/>
    </row>
    <row r="11" spans="1:6" ht="18.95" customHeight="1">
      <c r="A11" s="357" t="s">
        <v>119</v>
      </c>
      <c r="B11" s="163" t="s">
        <v>123</v>
      </c>
      <c r="C11" s="384">
        <v>1399020</v>
      </c>
      <c r="D11" s="352" t="s">
        <v>13</v>
      </c>
      <c r="E11" s="351"/>
      <c r="F11" s="358"/>
    </row>
    <row r="12" spans="1:6" ht="18.95" customHeight="1">
      <c r="A12" s="359" t="s">
        <v>120</v>
      </c>
      <c r="B12" s="360">
        <v>522000</v>
      </c>
      <c r="C12" s="4">
        <v>2283777</v>
      </c>
      <c r="D12" s="221" t="s">
        <v>13</v>
      </c>
      <c r="E12" s="233"/>
      <c r="F12" s="360"/>
    </row>
    <row r="13" spans="1:6" ht="21" customHeight="1">
      <c r="A13" s="361" t="s">
        <v>5</v>
      </c>
      <c r="B13" s="173" t="s">
        <v>124</v>
      </c>
      <c r="C13" s="385">
        <v>666645</v>
      </c>
      <c r="D13" s="362" t="s">
        <v>13</v>
      </c>
      <c r="E13" s="183"/>
      <c r="F13" s="362"/>
    </row>
    <row r="14" spans="1:6" ht="18.95" customHeight="1">
      <c r="A14" s="353" t="s">
        <v>6</v>
      </c>
      <c r="B14" s="163" t="s">
        <v>125</v>
      </c>
      <c r="C14" s="368">
        <v>230339</v>
      </c>
      <c r="D14" s="234" t="s">
        <v>13</v>
      </c>
      <c r="E14" s="363"/>
      <c r="F14" s="221"/>
    </row>
    <row r="15" spans="1:6" ht="18.95" customHeight="1">
      <c r="A15" s="364" t="s">
        <v>7</v>
      </c>
      <c r="B15" s="173" t="s">
        <v>126</v>
      </c>
      <c r="C15" s="170">
        <v>763745</v>
      </c>
      <c r="D15" s="362" t="s">
        <v>13</v>
      </c>
      <c r="E15" s="365"/>
      <c r="F15" s="221"/>
    </row>
    <row r="16" spans="1:6" ht="18.95" customHeight="1">
      <c r="A16" s="353" t="s">
        <v>8</v>
      </c>
      <c r="B16" s="163" t="s">
        <v>127</v>
      </c>
      <c r="C16" s="386">
        <v>215797</v>
      </c>
      <c r="D16" s="163" t="s">
        <v>13</v>
      </c>
      <c r="E16" s="359"/>
      <c r="F16" s="359"/>
    </row>
    <row r="17" spans="1:6" ht="18.95" customHeight="1">
      <c r="A17" s="353" t="s">
        <v>9</v>
      </c>
      <c r="B17" s="163" t="s">
        <v>128</v>
      </c>
      <c r="C17" s="368">
        <v>435654</v>
      </c>
      <c r="D17" s="163" t="s">
        <v>220</v>
      </c>
      <c r="E17" s="354"/>
      <c r="F17" s="360"/>
    </row>
    <row r="18" spans="1:6" ht="18.95" customHeight="1">
      <c r="A18" s="353" t="s">
        <v>95</v>
      </c>
      <c r="B18" s="163" t="s">
        <v>129</v>
      </c>
      <c r="C18" s="386">
        <v>158837</v>
      </c>
      <c r="D18" s="234" t="s">
        <v>13</v>
      </c>
      <c r="E18" s="354"/>
      <c r="F18" s="360"/>
    </row>
    <row r="19" spans="1:6" ht="20.25" customHeight="1">
      <c r="A19" s="353" t="s">
        <v>176</v>
      </c>
      <c r="B19" s="221">
        <v>542000</v>
      </c>
      <c r="C19" s="386">
        <v>149700</v>
      </c>
      <c r="D19" s="234" t="s">
        <v>13</v>
      </c>
      <c r="E19" s="233"/>
      <c r="F19" s="360"/>
    </row>
    <row r="20" spans="1:6" ht="20.25" customHeight="1">
      <c r="A20" s="353" t="s">
        <v>11</v>
      </c>
      <c r="B20" s="163" t="s">
        <v>177</v>
      </c>
      <c r="C20" s="386">
        <v>301000</v>
      </c>
      <c r="D20" s="234" t="s">
        <v>13</v>
      </c>
      <c r="E20" s="354"/>
      <c r="F20" s="360"/>
    </row>
    <row r="21" spans="1:6" ht="20.25" customHeight="1">
      <c r="A21" s="353" t="s">
        <v>225</v>
      </c>
      <c r="B21" s="163" t="s">
        <v>226</v>
      </c>
      <c r="C21" s="386">
        <v>57000</v>
      </c>
      <c r="D21" s="234"/>
      <c r="E21" s="354"/>
      <c r="F21" s="360"/>
    </row>
    <row r="22" spans="1:6" ht="21.75" customHeight="1">
      <c r="A22" s="382" t="s">
        <v>184</v>
      </c>
      <c r="B22" s="221">
        <v>110606</v>
      </c>
      <c r="C22" s="4">
        <v>29170</v>
      </c>
      <c r="D22" s="221" t="s">
        <v>13</v>
      </c>
      <c r="E22" s="359"/>
      <c r="F22" s="359"/>
    </row>
    <row r="23" spans="1:6" ht="21.75" customHeight="1">
      <c r="A23" s="382" t="s">
        <v>185</v>
      </c>
      <c r="B23" s="221">
        <v>110607</v>
      </c>
      <c r="C23" s="386" t="s">
        <v>13</v>
      </c>
      <c r="D23" s="221" t="s">
        <v>13</v>
      </c>
      <c r="E23" s="359"/>
      <c r="F23" s="359"/>
    </row>
    <row r="24" spans="1:6" ht="21.75" customHeight="1">
      <c r="A24" s="353" t="s">
        <v>186</v>
      </c>
      <c r="B24" s="234">
        <v>441002</v>
      </c>
      <c r="C24" s="368">
        <v>914100</v>
      </c>
      <c r="D24" s="234" t="s">
        <v>13</v>
      </c>
      <c r="E24" s="4"/>
      <c r="F24" s="163"/>
    </row>
    <row r="25" spans="1:6" ht="21.75" customHeight="1">
      <c r="A25" s="353" t="s">
        <v>212</v>
      </c>
      <c r="B25" s="234">
        <v>441002</v>
      </c>
      <c r="C25" s="368">
        <v>4809300</v>
      </c>
      <c r="D25" s="234" t="s">
        <v>13</v>
      </c>
      <c r="E25" s="4"/>
      <c r="F25" s="163"/>
    </row>
    <row r="26" spans="1:6" ht="21.75" customHeight="1">
      <c r="A26" s="353" t="s">
        <v>187</v>
      </c>
      <c r="B26" s="234">
        <v>441002</v>
      </c>
      <c r="C26" s="368">
        <v>196879</v>
      </c>
      <c r="D26" s="234" t="s">
        <v>13</v>
      </c>
      <c r="E26" s="368"/>
      <c r="F26" s="163"/>
    </row>
    <row r="27" spans="1:6" ht="21" customHeight="1">
      <c r="A27" s="353" t="s">
        <v>164</v>
      </c>
      <c r="B27" s="234">
        <v>210402</v>
      </c>
      <c r="C27" s="366"/>
      <c r="D27" s="234"/>
      <c r="E27" s="4">
        <v>1991500</v>
      </c>
      <c r="F27" s="163" t="s">
        <v>13</v>
      </c>
    </row>
    <row r="28" spans="1:6" ht="21" customHeight="1">
      <c r="A28" s="353" t="s">
        <v>165</v>
      </c>
      <c r="B28" s="234">
        <v>210500</v>
      </c>
      <c r="C28" s="354"/>
      <c r="D28" s="234"/>
      <c r="E28" s="4">
        <v>450570</v>
      </c>
      <c r="F28" s="163" t="s">
        <v>13</v>
      </c>
    </row>
    <row r="29" spans="1:6" ht="21" customHeight="1">
      <c r="A29" s="359" t="s">
        <v>188</v>
      </c>
      <c r="B29" s="383">
        <v>230199</v>
      </c>
      <c r="C29" s="359"/>
      <c r="D29" s="359"/>
      <c r="E29" s="386">
        <v>216</v>
      </c>
      <c r="F29" s="359" t="s">
        <v>13</v>
      </c>
    </row>
    <row r="30" spans="1:6" ht="21" customHeight="1">
      <c r="A30" s="359" t="s">
        <v>189</v>
      </c>
      <c r="B30" s="383">
        <v>230100</v>
      </c>
      <c r="C30" s="359"/>
      <c r="D30" s="359"/>
      <c r="E30" s="4">
        <v>845016</v>
      </c>
      <c r="F30" s="163" t="s">
        <v>228</v>
      </c>
    </row>
    <row r="31" spans="1:6" ht="21" customHeight="1">
      <c r="A31" s="353" t="s">
        <v>14</v>
      </c>
      <c r="B31" s="234">
        <v>300000</v>
      </c>
      <c r="C31" s="354"/>
      <c r="D31" s="369"/>
      <c r="E31" s="4">
        <v>3501374</v>
      </c>
      <c r="F31" s="163" t="s">
        <v>218</v>
      </c>
    </row>
    <row r="32" spans="1:6" ht="21" customHeight="1">
      <c r="A32" s="353" t="s">
        <v>105</v>
      </c>
      <c r="B32" s="234">
        <v>320000</v>
      </c>
      <c r="C32" s="354"/>
      <c r="D32" s="360"/>
      <c r="E32" s="4">
        <v>8134840</v>
      </c>
      <c r="F32" s="163" t="s">
        <v>192</v>
      </c>
    </row>
    <row r="33" spans="1:7" ht="21" customHeight="1">
      <c r="A33" s="353" t="s">
        <v>19</v>
      </c>
      <c r="B33" s="234">
        <v>400000</v>
      </c>
      <c r="C33" s="354"/>
      <c r="D33" s="360"/>
      <c r="E33" s="4">
        <v>11266193</v>
      </c>
      <c r="F33" s="163" t="s">
        <v>229</v>
      </c>
    </row>
    <row r="34" spans="1:7" ht="18.95" customHeight="1">
      <c r="A34" s="353" t="s">
        <v>170</v>
      </c>
      <c r="B34" s="234">
        <v>441000</v>
      </c>
      <c r="C34" s="368">
        <v>9357643</v>
      </c>
      <c r="D34" s="232" t="s">
        <v>13</v>
      </c>
      <c r="E34" s="386" t="s">
        <v>13</v>
      </c>
      <c r="F34" s="234" t="s">
        <v>13</v>
      </c>
    </row>
    <row r="35" spans="1:7" ht="18.95" customHeight="1">
      <c r="A35" s="353" t="s">
        <v>190</v>
      </c>
      <c r="B35" s="234">
        <v>441000</v>
      </c>
      <c r="C35" s="231"/>
      <c r="D35" s="232"/>
      <c r="E35" s="4">
        <v>49501</v>
      </c>
      <c r="F35" s="234" t="s">
        <v>13</v>
      </c>
    </row>
    <row r="36" spans="1:7" ht="18.95" customHeight="1" thickBot="1">
      <c r="A36" s="370"/>
      <c r="B36" s="371"/>
      <c r="C36" s="379">
        <v>35596854</v>
      </c>
      <c r="D36" s="380">
        <v>55</v>
      </c>
      <c r="E36" s="379">
        <v>35596854</v>
      </c>
      <c r="F36" s="381">
        <v>55</v>
      </c>
      <c r="G36" s="228"/>
    </row>
    <row r="37" spans="1:7" ht="18.95" customHeight="1" thickTop="1">
      <c r="A37" s="370"/>
      <c r="B37" s="371"/>
      <c r="C37" s="227"/>
      <c r="D37" s="372"/>
      <c r="E37" s="373"/>
      <c r="F37" s="374"/>
    </row>
    <row r="38" spans="1:7" ht="18.95" customHeight="1">
      <c r="A38" s="370"/>
      <c r="B38" s="371"/>
      <c r="C38" s="227"/>
      <c r="D38" s="177"/>
      <c r="E38" s="178"/>
      <c r="F38" s="179"/>
    </row>
    <row r="39" spans="1:7" ht="18.95" customHeight="1">
      <c r="A39" s="370"/>
      <c r="B39" s="371"/>
      <c r="C39" s="178"/>
      <c r="E39" s="378"/>
    </row>
    <row r="40" spans="1:7" ht="18.95" customHeight="1">
      <c r="A40" s="370"/>
      <c r="B40" s="374"/>
      <c r="C40" s="375"/>
      <c r="D40" s="374"/>
      <c r="E40" s="375"/>
      <c r="F40" s="374"/>
    </row>
    <row r="41" spans="1:7" ht="18.95" customHeight="1">
      <c r="A41" s="370"/>
      <c r="B41" s="371"/>
      <c r="D41" s="371"/>
      <c r="E41" s="376"/>
      <c r="F41" s="374"/>
    </row>
    <row r="42" spans="1:7" ht="18.95" customHeight="1">
      <c r="A42" s="370"/>
      <c r="B42" s="374"/>
      <c r="D42" s="374"/>
      <c r="E42" s="377"/>
      <c r="F42" s="374"/>
    </row>
    <row r="43" spans="1:7" ht="18.95" customHeight="1">
      <c r="A43" s="370"/>
      <c r="B43" s="371"/>
      <c r="C43" s="373"/>
    </row>
    <row r="44" spans="1:7" ht="18.95" customHeight="1">
      <c r="A44" s="370"/>
      <c r="B44" s="348"/>
      <c r="C44" s="375"/>
      <c r="D44" s="114"/>
      <c r="E44" s="99"/>
      <c r="F44" s="99"/>
    </row>
    <row r="45" spans="1:7" ht="18.95" customHeight="1">
      <c r="A45" s="370"/>
      <c r="B45" s="371"/>
      <c r="C45" s="376"/>
    </row>
    <row r="46" spans="1:7" ht="18.95" customHeight="1">
      <c r="A46" s="99"/>
    </row>
    <row r="47" spans="1:7">
      <c r="A47" s="370"/>
      <c r="C47" s="373"/>
    </row>
  </sheetData>
  <mergeCells count="7">
    <mergeCell ref="A2:F2"/>
    <mergeCell ref="A3:F3"/>
    <mergeCell ref="A1:F1"/>
    <mergeCell ref="A4:A5"/>
    <mergeCell ref="B4:B5"/>
    <mergeCell ref="C4:D5"/>
    <mergeCell ref="E4:F5"/>
  </mergeCells>
  <phoneticPr fontId="7" type="noConversion"/>
  <pageMargins left="0.51" right="0.18" top="0.41" bottom="0.02" header="0.48" footer="0.0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topLeftCell="A43" workbookViewId="0">
      <selection activeCell="J78" sqref="J78"/>
    </sheetView>
  </sheetViews>
  <sheetFormatPr defaultRowHeight="12.75"/>
  <cols>
    <col min="1" max="1" width="14" customWidth="1"/>
    <col min="2" max="2" width="4.42578125" customWidth="1"/>
    <col min="3" max="3" width="13.42578125" customWidth="1"/>
    <col min="4" max="4" width="4.42578125" customWidth="1"/>
    <col min="7" max="7" width="14.140625" customWidth="1"/>
    <col min="8" max="8" width="8" customWidth="1"/>
    <col min="9" max="9" width="13.140625" customWidth="1"/>
    <col min="10" max="10" width="4.7109375" customWidth="1"/>
    <col min="11" max="11" width="4.42578125" customWidth="1"/>
  </cols>
  <sheetData>
    <row r="1" spans="1:10" ht="21.75">
      <c r="A1" s="18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>
      <c r="A3" s="14"/>
      <c r="B3" s="14"/>
      <c r="C3" s="14"/>
      <c r="D3" s="14"/>
      <c r="E3" s="14"/>
      <c r="F3" s="14"/>
      <c r="G3" s="14"/>
      <c r="H3" s="15" t="s">
        <v>193</v>
      </c>
      <c r="I3" s="14"/>
      <c r="J3" s="14"/>
    </row>
    <row r="4" spans="1:10" ht="21.75">
      <c r="A4" s="453" t="s">
        <v>21</v>
      </c>
      <c r="B4" s="453"/>
      <c r="C4" s="453"/>
      <c r="D4" s="453"/>
      <c r="E4" s="453"/>
      <c r="F4" s="453"/>
      <c r="G4" s="453"/>
      <c r="H4" s="453"/>
      <c r="I4" s="453"/>
      <c r="J4" s="453"/>
    </row>
    <row r="5" spans="1:10" ht="22.5" thickBot="1">
      <c r="A5" s="78"/>
      <c r="B5" s="14"/>
      <c r="C5" s="17"/>
      <c r="D5" s="13"/>
      <c r="E5" s="13"/>
      <c r="F5" s="13"/>
      <c r="G5" s="67" t="s">
        <v>230</v>
      </c>
      <c r="H5" s="18"/>
      <c r="I5" s="13"/>
      <c r="J5" s="13"/>
    </row>
    <row r="6" spans="1:10" ht="22.5" thickTop="1">
      <c r="A6" s="454" t="s">
        <v>22</v>
      </c>
      <c r="B6" s="455"/>
      <c r="C6" s="455"/>
      <c r="D6" s="456"/>
      <c r="E6" s="7"/>
      <c r="F6" s="8"/>
      <c r="G6" s="8"/>
      <c r="H6" s="9" t="s">
        <v>23</v>
      </c>
      <c r="I6" s="10" t="s">
        <v>24</v>
      </c>
      <c r="J6" s="11"/>
    </row>
    <row r="7" spans="1:10" ht="21.75">
      <c r="A7" s="12" t="s">
        <v>25</v>
      </c>
      <c r="B7" s="5"/>
      <c r="C7" s="19" t="s">
        <v>26</v>
      </c>
      <c r="D7" s="5"/>
      <c r="E7" s="20" t="s">
        <v>0</v>
      </c>
      <c r="F7" s="2"/>
      <c r="G7" s="21"/>
      <c r="H7" s="22" t="s">
        <v>27</v>
      </c>
      <c r="I7" s="20" t="s">
        <v>26</v>
      </c>
      <c r="J7" s="21"/>
    </row>
    <row r="8" spans="1:10" ht="22.5" thickBot="1">
      <c r="A8" s="23" t="s">
        <v>28</v>
      </c>
      <c r="B8" s="24"/>
      <c r="C8" s="25" t="s">
        <v>29</v>
      </c>
      <c r="D8" s="26"/>
      <c r="E8" s="27"/>
      <c r="F8" s="30"/>
      <c r="G8" s="30"/>
      <c r="H8" s="31"/>
      <c r="I8" s="25" t="s">
        <v>29</v>
      </c>
      <c r="J8" s="26"/>
    </row>
    <row r="9" spans="1:10" ht="22.5" thickTop="1">
      <c r="A9" s="9"/>
      <c r="B9" s="9"/>
      <c r="C9" s="32">
        <v>18167919</v>
      </c>
      <c r="D9" s="9">
        <v>84</v>
      </c>
      <c r="E9" s="1" t="s">
        <v>30</v>
      </c>
      <c r="F9" s="1"/>
      <c r="G9" s="33"/>
      <c r="H9" s="34"/>
      <c r="I9" s="196">
        <v>23473136</v>
      </c>
      <c r="J9" s="197" t="s">
        <v>220</v>
      </c>
    </row>
    <row r="10" spans="1:10" ht="21.75">
      <c r="A10" s="34"/>
      <c r="B10" s="34"/>
      <c r="C10" s="13"/>
      <c r="D10" s="34"/>
      <c r="E10" s="35" t="s">
        <v>31</v>
      </c>
      <c r="F10" s="13"/>
      <c r="G10" s="13"/>
      <c r="H10" s="34"/>
      <c r="I10" s="36"/>
      <c r="J10" s="34"/>
    </row>
    <row r="11" spans="1:10" ht="21.75">
      <c r="A11" s="156">
        <v>93700</v>
      </c>
      <c r="B11" s="235" t="s">
        <v>13</v>
      </c>
      <c r="C11" s="39">
        <v>73674</v>
      </c>
      <c r="D11" s="161" t="s">
        <v>231</v>
      </c>
      <c r="E11" s="18" t="s">
        <v>94</v>
      </c>
      <c r="F11" s="13"/>
      <c r="G11" s="13"/>
      <c r="H11" s="44" t="s">
        <v>131</v>
      </c>
      <c r="I11" s="147">
        <v>10445</v>
      </c>
      <c r="J11" s="161" t="s">
        <v>233</v>
      </c>
    </row>
    <row r="12" spans="1:10" ht="21.75">
      <c r="A12" s="156">
        <v>8900</v>
      </c>
      <c r="B12" s="235" t="s">
        <v>13</v>
      </c>
      <c r="C12" s="70">
        <v>7699</v>
      </c>
      <c r="D12" s="161" t="s">
        <v>13</v>
      </c>
      <c r="E12" s="18" t="s">
        <v>32</v>
      </c>
      <c r="F12" s="13"/>
      <c r="G12" s="13"/>
      <c r="H12" s="44" t="s">
        <v>132</v>
      </c>
      <c r="I12" s="70">
        <v>1262</v>
      </c>
      <c r="J12" s="161" t="s">
        <v>13</v>
      </c>
    </row>
    <row r="13" spans="1:10" ht="21.75">
      <c r="A13" s="156">
        <v>135900</v>
      </c>
      <c r="B13" s="235" t="s">
        <v>13</v>
      </c>
      <c r="C13" s="70">
        <v>102532</v>
      </c>
      <c r="D13" s="161" t="s">
        <v>218</v>
      </c>
      <c r="E13" s="13" t="s">
        <v>33</v>
      </c>
      <c r="F13" s="13"/>
      <c r="G13" s="13"/>
      <c r="H13" s="44" t="s">
        <v>133</v>
      </c>
      <c r="I13" s="391" t="s">
        <v>13</v>
      </c>
      <c r="J13" s="161" t="s">
        <v>13</v>
      </c>
    </row>
    <row r="14" spans="1:10" ht="21.75">
      <c r="A14" s="156">
        <v>51200</v>
      </c>
      <c r="B14" s="235" t="s">
        <v>13</v>
      </c>
      <c r="C14" s="40">
        <v>34985</v>
      </c>
      <c r="D14" s="235" t="s">
        <v>13</v>
      </c>
      <c r="E14" s="13" t="s">
        <v>34</v>
      </c>
      <c r="F14" s="13"/>
      <c r="G14" s="13"/>
      <c r="H14" s="44" t="s">
        <v>134</v>
      </c>
      <c r="I14" s="70">
        <v>8235</v>
      </c>
      <c r="J14" s="235" t="s">
        <v>13</v>
      </c>
    </row>
    <row r="15" spans="1:10" ht="21.75">
      <c r="A15" s="41">
        <v>28000</v>
      </c>
      <c r="B15" s="235" t="s">
        <v>13</v>
      </c>
      <c r="C15" s="70">
        <v>61500</v>
      </c>
      <c r="D15" s="235" t="s">
        <v>13</v>
      </c>
      <c r="E15" s="13" t="s">
        <v>35</v>
      </c>
      <c r="F15" s="13"/>
      <c r="G15" s="13"/>
      <c r="H15" s="44" t="s">
        <v>135</v>
      </c>
      <c r="I15" s="391" t="s">
        <v>13</v>
      </c>
      <c r="J15" s="235" t="s">
        <v>13</v>
      </c>
    </row>
    <row r="16" spans="1:10" ht="21.75">
      <c r="A16" s="388" t="s">
        <v>13</v>
      </c>
      <c r="B16" s="235" t="s">
        <v>13</v>
      </c>
      <c r="C16" s="391" t="s">
        <v>13</v>
      </c>
      <c r="D16" s="235" t="s">
        <v>13</v>
      </c>
      <c r="E16" s="13" t="s">
        <v>36</v>
      </c>
      <c r="F16" s="13"/>
      <c r="G16" s="13"/>
      <c r="H16" s="44" t="s">
        <v>136</v>
      </c>
      <c r="I16" s="391" t="s">
        <v>13</v>
      </c>
      <c r="J16" s="235" t="s">
        <v>13</v>
      </c>
    </row>
    <row r="17" spans="1:11" ht="21.75">
      <c r="A17" s="156">
        <v>15422000</v>
      </c>
      <c r="B17" s="235" t="s">
        <v>13</v>
      </c>
      <c r="C17" s="70">
        <v>6869574</v>
      </c>
      <c r="D17" s="161" t="s">
        <v>232</v>
      </c>
      <c r="E17" s="18" t="s">
        <v>37</v>
      </c>
      <c r="F17" s="13"/>
      <c r="G17" s="13"/>
      <c r="H17" s="44" t="s">
        <v>137</v>
      </c>
      <c r="I17" s="70">
        <v>611047</v>
      </c>
      <c r="J17" s="161" t="s">
        <v>234</v>
      </c>
    </row>
    <row r="18" spans="1:11" ht="21.75">
      <c r="A18" s="156">
        <v>7575800</v>
      </c>
      <c r="B18" s="235" t="s">
        <v>13</v>
      </c>
      <c r="C18" s="70">
        <v>4116229</v>
      </c>
      <c r="D18" s="392" t="s">
        <v>13</v>
      </c>
      <c r="E18" s="13" t="s">
        <v>11</v>
      </c>
      <c r="F18" s="13"/>
      <c r="G18" s="13"/>
      <c r="H18" s="44" t="s">
        <v>138</v>
      </c>
      <c r="I18" s="391">
        <v>44250</v>
      </c>
      <c r="J18" s="392" t="s">
        <v>13</v>
      </c>
    </row>
    <row r="19" spans="1:11" ht="22.5" thickBot="1">
      <c r="A19" s="157">
        <v>23315500</v>
      </c>
      <c r="B19" s="390" t="s">
        <v>13</v>
      </c>
      <c r="C19" s="42">
        <v>11266193</v>
      </c>
      <c r="D19" s="162" t="s">
        <v>229</v>
      </c>
      <c r="E19" s="13"/>
      <c r="F19" s="13"/>
      <c r="G19" s="13"/>
      <c r="H19" s="34"/>
      <c r="I19" s="42">
        <v>675239</v>
      </c>
      <c r="J19" s="162" t="s">
        <v>235</v>
      </c>
    </row>
    <row r="20" spans="1:11" ht="22.5" thickTop="1">
      <c r="A20" s="131"/>
      <c r="B20" s="13"/>
      <c r="C20" s="41">
        <v>287630</v>
      </c>
      <c r="D20" s="161" t="s">
        <v>228</v>
      </c>
      <c r="E20" s="18" t="s">
        <v>38</v>
      </c>
      <c r="F20" s="13"/>
      <c r="G20" s="13"/>
      <c r="H20" s="44" t="s">
        <v>139</v>
      </c>
      <c r="I20" s="37">
        <v>60935</v>
      </c>
      <c r="J20" s="161" t="s">
        <v>236</v>
      </c>
    </row>
    <row r="21" spans="1:11" ht="21.75">
      <c r="A21" s="13"/>
      <c r="B21" s="13"/>
      <c r="C21" s="141">
        <v>1800</v>
      </c>
      <c r="D21" s="235" t="s">
        <v>13</v>
      </c>
      <c r="E21" s="43" t="s">
        <v>184</v>
      </c>
      <c r="F21" s="13"/>
      <c r="G21" s="13"/>
      <c r="H21" s="44" t="s">
        <v>172</v>
      </c>
      <c r="I21" s="393" t="s">
        <v>13</v>
      </c>
      <c r="J21" s="235" t="s">
        <v>13</v>
      </c>
    </row>
    <row r="22" spans="1:11" ht="21.75">
      <c r="A22" s="13"/>
      <c r="B22" s="13"/>
      <c r="C22" s="41">
        <v>11302</v>
      </c>
      <c r="D22" s="161" t="s">
        <v>13</v>
      </c>
      <c r="E22" s="18" t="s">
        <v>194</v>
      </c>
      <c r="F22" s="13"/>
      <c r="G22" s="13"/>
      <c r="H22" s="161" t="s">
        <v>196</v>
      </c>
      <c r="I22" s="388">
        <v>5370</v>
      </c>
      <c r="J22" s="161" t="s">
        <v>13</v>
      </c>
    </row>
    <row r="23" spans="1:11" ht="21.75">
      <c r="A23" s="13"/>
      <c r="B23" s="13"/>
      <c r="C23" s="141">
        <v>9357643</v>
      </c>
      <c r="D23" s="235" t="s">
        <v>13</v>
      </c>
      <c r="E23" s="387" t="s">
        <v>170</v>
      </c>
      <c r="H23" s="97">
        <v>441000</v>
      </c>
      <c r="I23" s="424">
        <v>134400</v>
      </c>
      <c r="J23" s="138" t="s">
        <v>13</v>
      </c>
      <c r="K23" s="389"/>
    </row>
    <row r="24" spans="1:11" ht="21.75">
      <c r="A24" s="13"/>
      <c r="B24" s="13"/>
      <c r="C24" s="149">
        <v>29900</v>
      </c>
      <c r="D24" s="161" t="s">
        <v>13</v>
      </c>
      <c r="E24" s="18" t="s">
        <v>195</v>
      </c>
      <c r="F24" s="13"/>
      <c r="G24" s="13"/>
      <c r="H24" s="38">
        <v>532000</v>
      </c>
      <c r="I24" s="393">
        <v>2900</v>
      </c>
      <c r="J24" s="235" t="s">
        <v>13</v>
      </c>
    </row>
    <row r="25" spans="1:11" ht="21.75">
      <c r="A25" s="13"/>
      <c r="B25" s="13"/>
      <c r="C25" s="180">
        <v>1000</v>
      </c>
      <c r="D25" s="136" t="s">
        <v>13</v>
      </c>
      <c r="E25" s="18" t="s">
        <v>200</v>
      </c>
      <c r="F25" s="174"/>
      <c r="G25" s="174"/>
      <c r="H25" s="22">
        <v>441002</v>
      </c>
      <c r="I25" s="148">
        <v>1000</v>
      </c>
      <c r="J25" s="235" t="s">
        <v>13</v>
      </c>
    </row>
    <row r="26" spans="1:11" ht="21.75">
      <c r="A26" s="13"/>
      <c r="B26" s="13"/>
      <c r="C26" s="149">
        <v>800</v>
      </c>
      <c r="D26" s="136" t="s">
        <v>13</v>
      </c>
      <c r="E26" s="67" t="s">
        <v>185</v>
      </c>
      <c r="F26" s="204"/>
      <c r="G26" s="204"/>
      <c r="H26" s="22">
        <v>110607</v>
      </c>
      <c r="I26" s="149">
        <v>800</v>
      </c>
      <c r="J26" s="235" t="s">
        <v>13</v>
      </c>
    </row>
    <row r="27" spans="1:11" ht="21.75">
      <c r="A27" s="13"/>
      <c r="B27" s="13"/>
      <c r="C27" s="149"/>
      <c r="D27" s="136"/>
      <c r="E27" s="18"/>
      <c r="F27" s="13"/>
      <c r="G27" s="13"/>
      <c r="H27" s="34"/>
      <c r="I27" s="149"/>
      <c r="J27" s="136"/>
    </row>
    <row r="28" spans="1:11" ht="21.75">
      <c r="A28" s="13"/>
      <c r="B28" s="13"/>
      <c r="C28" s="180"/>
      <c r="D28" s="136"/>
      <c r="E28" s="174"/>
      <c r="F28" s="174"/>
      <c r="G28" s="174"/>
      <c r="H28" s="34"/>
      <c r="I28" s="65"/>
      <c r="J28" s="136"/>
    </row>
    <row r="29" spans="1:11" ht="21.75">
      <c r="A29" s="13"/>
      <c r="B29" s="13"/>
      <c r="C29" s="149"/>
      <c r="D29" s="136"/>
      <c r="E29" s="18"/>
      <c r="F29" s="13"/>
      <c r="G29" s="13"/>
      <c r="H29" s="34"/>
      <c r="I29" s="148"/>
      <c r="J29" s="136"/>
    </row>
    <row r="30" spans="1:11" ht="21.75">
      <c r="A30" s="13"/>
      <c r="B30" s="13"/>
      <c r="C30" s="149"/>
      <c r="D30" s="136"/>
      <c r="E30" s="18"/>
      <c r="F30" s="13"/>
      <c r="G30" s="13"/>
      <c r="H30" s="34"/>
      <c r="I30" s="149"/>
      <c r="J30" s="136"/>
    </row>
    <row r="31" spans="1:11" ht="21.75">
      <c r="A31" s="13"/>
      <c r="B31" s="13"/>
      <c r="C31" s="199"/>
      <c r="D31" s="198"/>
      <c r="E31" s="18"/>
      <c r="F31" s="13"/>
      <c r="G31" s="13"/>
      <c r="H31" s="46"/>
      <c r="I31" s="201"/>
      <c r="J31" s="200"/>
    </row>
    <row r="32" spans="1:11" ht="21.75">
      <c r="A32" s="13"/>
      <c r="B32" s="13"/>
      <c r="C32" s="47">
        <v>9690075</v>
      </c>
      <c r="D32" s="163" t="s">
        <v>228</v>
      </c>
      <c r="E32" s="13"/>
      <c r="F32" s="13"/>
      <c r="G32" s="1"/>
      <c r="H32" s="45"/>
      <c r="I32" s="37">
        <v>205405</v>
      </c>
      <c r="J32" s="161" t="s">
        <v>236</v>
      </c>
    </row>
    <row r="33" spans="1:10" ht="22.5" thickBot="1">
      <c r="A33" s="13"/>
      <c r="B33" s="13"/>
      <c r="C33" s="48">
        <v>20956269</v>
      </c>
      <c r="D33" s="162" t="s">
        <v>219</v>
      </c>
      <c r="E33" s="13"/>
      <c r="G33" s="16" t="s">
        <v>39</v>
      </c>
      <c r="H33" s="1"/>
      <c r="I33" s="48">
        <v>880645</v>
      </c>
      <c r="J33" s="162" t="s">
        <v>219</v>
      </c>
    </row>
    <row r="34" spans="1:10" ht="22.5" thickTop="1">
      <c r="C34" s="43"/>
    </row>
    <row r="36" spans="1:10">
      <c r="E36" s="3"/>
      <c r="F36" s="3"/>
      <c r="G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/>
    <row r="41" spans="1:10" ht="19.5" customHeight="1" thickTop="1">
      <c r="A41" s="457" t="s">
        <v>22</v>
      </c>
      <c r="B41" s="458"/>
      <c r="C41" s="458"/>
      <c r="D41" s="459"/>
      <c r="E41" s="50"/>
      <c r="F41" s="51"/>
      <c r="G41" s="52"/>
      <c r="H41" s="53" t="s">
        <v>23</v>
      </c>
      <c r="I41" s="54" t="s">
        <v>24</v>
      </c>
      <c r="J41" s="55"/>
    </row>
    <row r="42" spans="1:10" ht="21.75">
      <c r="A42" s="12" t="s">
        <v>25</v>
      </c>
      <c r="B42" s="5"/>
      <c r="C42" s="12" t="s">
        <v>26</v>
      </c>
      <c r="D42" s="5"/>
      <c r="E42" s="460" t="s">
        <v>0</v>
      </c>
      <c r="F42" s="461"/>
      <c r="G42" s="462"/>
      <c r="H42" s="20" t="s">
        <v>27</v>
      </c>
      <c r="I42" s="20" t="s">
        <v>26</v>
      </c>
      <c r="J42" s="21"/>
    </row>
    <row r="43" spans="1:10" ht="15.75" customHeight="1" thickBot="1">
      <c r="A43" s="56" t="s">
        <v>28</v>
      </c>
      <c r="B43" s="57"/>
      <c r="C43" s="56" t="s">
        <v>28</v>
      </c>
      <c r="D43" s="58"/>
      <c r="E43" s="59"/>
      <c r="F43" s="49"/>
      <c r="G43" s="60"/>
      <c r="H43" s="27"/>
      <c r="I43" s="25" t="s">
        <v>29</v>
      </c>
      <c r="J43" s="26"/>
    </row>
    <row r="44" spans="1:10" ht="17.25" customHeight="1" thickTop="1">
      <c r="A44" s="395"/>
      <c r="B44" s="61"/>
      <c r="C44" s="62"/>
      <c r="D44" s="63"/>
      <c r="E44" s="64" t="s">
        <v>40</v>
      </c>
      <c r="F44" s="1"/>
      <c r="G44" s="1"/>
      <c r="H44" s="34"/>
      <c r="I44" s="65"/>
      <c r="J44" s="22"/>
    </row>
    <row r="45" spans="1:10" ht="16.5" customHeight="1">
      <c r="A45" s="394">
        <v>1649940</v>
      </c>
      <c r="B45" s="235" t="s">
        <v>13</v>
      </c>
      <c r="C45" s="72">
        <v>1358169</v>
      </c>
      <c r="D45" s="235" t="s">
        <v>13</v>
      </c>
      <c r="E45" s="67" t="s">
        <v>10</v>
      </c>
      <c r="F45" s="13"/>
      <c r="G45" s="13"/>
      <c r="H45" s="44" t="s">
        <v>122</v>
      </c>
      <c r="I45" s="72">
        <v>66710</v>
      </c>
      <c r="J45" s="235" t="s">
        <v>13</v>
      </c>
    </row>
    <row r="46" spans="1:10" ht="17.25" customHeight="1">
      <c r="A46" s="66">
        <v>2398320</v>
      </c>
      <c r="B46" s="235" t="s">
        <v>13</v>
      </c>
      <c r="C46" s="68">
        <v>1399020</v>
      </c>
      <c r="D46" s="235" t="s">
        <v>13</v>
      </c>
      <c r="E46" s="18" t="s">
        <v>119</v>
      </c>
      <c r="F46" s="13"/>
      <c r="G46" s="13"/>
      <c r="H46" s="44" t="s">
        <v>123</v>
      </c>
      <c r="I46" s="68">
        <v>199860</v>
      </c>
      <c r="J46" s="235" t="s">
        <v>13</v>
      </c>
    </row>
    <row r="47" spans="1:10" ht="17.25" customHeight="1">
      <c r="A47" s="69">
        <v>5923200</v>
      </c>
      <c r="B47" s="235" t="s">
        <v>13</v>
      </c>
      <c r="C47" s="68">
        <v>2283777</v>
      </c>
      <c r="D47" s="161" t="s">
        <v>13</v>
      </c>
      <c r="E47" s="67" t="s">
        <v>197</v>
      </c>
      <c r="F47" s="18"/>
      <c r="G47" s="13"/>
      <c r="H47" s="44" t="s">
        <v>141</v>
      </c>
      <c r="I47" s="68">
        <v>332855</v>
      </c>
      <c r="J47" s="161" t="s">
        <v>13</v>
      </c>
    </row>
    <row r="48" spans="1:10" ht="21.75">
      <c r="A48" s="69">
        <v>1451500</v>
      </c>
      <c r="B48" s="235" t="s">
        <v>13</v>
      </c>
      <c r="C48" s="68">
        <v>666645</v>
      </c>
      <c r="D48" s="235" t="s">
        <v>13</v>
      </c>
      <c r="E48" s="13" t="s">
        <v>5</v>
      </c>
      <c r="F48" s="13"/>
      <c r="G48" s="13"/>
      <c r="H48" s="44" t="s">
        <v>124</v>
      </c>
      <c r="I48" s="68">
        <v>95235</v>
      </c>
      <c r="J48" s="235" t="s">
        <v>13</v>
      </c>
    </row>
    <row r="49" spans="1:10" ht="17.25" customHeight="1">
      <c r="A49" s="69">
        <v>997600</v>
      </c>
      <c r="B49" s="235" t="s">
        <v>13</v>
      </c>
      <c r="C49" s="68">
        <v>230339</v>
      </c>
      <c r="D49" s="235" t="s">
        <v>13</v>
      </c>
      <c r="E49" s="13" t="s">
        <v>6</v>
      </c>
      <c r="F49" s="13"/>
      <c r="G49" s="13"/>
      <c r="H49" s="44" t="s">
        <v>125</v>
      </c>
      <c r="I49" s="68">
        <v>32000</v>
      </c>
      <c r="J49" s="235" t="s">
        <v>13</v>
      </c>
    </row>
    <row r="50" spans="1:10" ht="18" customHeight="1">
      <c r="A50" s="69">
        <v>3019800</v>
      </c>
      <c r="B50" s="235" t="s">
        <v>13</v>
      </c>
      <c r="C50" s="65">
        <v>793645</v>
      </c>
      <c r="D50" s="235" t="s">
        <v>13</v>
      </c>
      <c r="E50" s="13" t="s">
        <v>7</v>
      </c>
      <c r="F50" s="13"/>
      <c r="G50" s="13"/>
      <c r="H50" s="44" t="s">
        <v>126</v>
      </c>
      <c r="I50" s="65">
        <v>263012</v>
      </c>
      <c r="J50" s="235" t="s">
        <v>13</v>
      </c>
    </row>
    <row r="51" spans="1:10" ht="18.75" customHeight="1">
      <c r="A51" s="69">
        <v>1699840</v>
      </c>
      <c r="B51" s="235" t="s">
        <v>13</v>
      </c>
      <c r="C51" s="65">
        <v>215797</v>
      </c>
      <c r="D51" s="164" t="s">
        <v>13</v>
      </c>
      <c r="E51" s="13" t="s">
        <v>8</v>
      </c>
      <c r="F51" s="13"/>
      <c r="G51" s="13"/>
      <c r="H51" s="44" t="s">
        <v>127</v>
      </c>
      <c r="I51" s="65">
        <v>14320</v>
      </c>
      <c r="J51" s="164" t="s">
        <v>13</v>
      </c>
    </row>
    <row r="52" spans="1:10" ht="18.75" customHeight="1">
      <c r="A52" s="69">
        <v>1246000</v>
      </c>
      <c r="B52" s="235" t="s">
        <v>13</v>
      </c>
      <c r="C52" s="65">
        <v>435654</v>
      </c>
      <c r="D52" s="161" t="s">
        <v>220</v>
      </c>
      <c r="E52" s="13" t="s">
        <v>9</v>
      </c>
      <c r="F52" s="13"/>
      <c r="G52" s="13"/>
      <c r="H52" s="44" t="s">
        <v>128</v>
      </c>
      <c r="I52" s="65">
        <v>85421</v>
      </c>
      <c r="J52" s="161" t="s">
        <v>233</v>
      </c>
    </row>
    <row r="53" spans="1:10" ht="19.5" customHeight="1">
      <c r="A53" s="69">
        <v>1550000</v>
      </c>
      <c r="B53" s="235" t="s">
        <v>13</v>
      </c>
      <c r="C53" s="65">
        <v>301000</v>
      </c>
      <c r="D53" s="235" t="s">
        <v>13</v>
      </c>
      <c r="E53" s="13" t="s">
        <v>11</v>
      </c>
      <c r="F53" s="13"/>
      <c r="G53" s="13"/>
      <c r="H53" s="44" t="s">
        <v>142</v>
      </c>
      <c r="I53" s="165">
        <v>10000</v>
      </c>
      <c r="J53" s="235" t="s">
        <v>13</v>
      </c>
    </row>
    <row r="54" spans="1:10" ht="18.75" customHeight="1">
      <c r="A54" s="71">
        <v>333500</v>
      </c>
      <c r="B54" s="235" t="s">
        <v>13</v>
      </c>
      <c r="C54" s="65">
        <v>158837</v>
      </c>
      <c r="D54" s="235" t="s">
        <v>13</v>
      </c>
      <c r="E54" s="67" t="s">
        <v>95</v>
      </c>
      <c r="F54" s="18"/>
      <c r="G54" s="13"/>
      <c r="H54" s="44" t="s">
        <v>129</v>
      </c>
      <c r="I54" s="165">
        <v>44500</v>
      </c>
      <c r="J54" s="161" t="s">
        <v>13</v>
      </c>
    </row>
    <row r="55" spans="1:10" ht="18.75" customHeight="1">
      <c r="A55" s="217">
        <v>2928100</v>
      </c>
      <c r="B55" s="235" t="s">
        <v>13</v>
      </c>
      <c r="C55" s="65">
        <v>149700</v>
      </c>
      <c r="D55" s="235" t="s">
        <v>13</v>
      </c>
      <c r="E55" s="67" t="s">
        <v>198</v>
      </c>
      <c r="F55" s="13"/>
      <c r="G55" s="13"/>
      <c r="H55" s="44" t="s">
        <v>130</v>
      </c>
      <c r="I55" s="165" t="s">
        <v>13</v>
      </c>
      <c r="J55" s="235" t="s">
        <v>13</v>
      </c>
    </row>
    <row r="56" spans="1:10" ht="20.25" customHeight="1">
      <c r="A56" s="69">
        <v>125000</v>
      </c>
      <c r="B56" s="235" t="s">
        <v>13</v>
      </c>
      <c r="C56" s="165" t="s">
        <v>13</v>
      </c>
      <c r="D56" s="235" t="s">
        <v>13</v>
      </c>
      <c r="E56" s="13" t="s">
        <v>18</v>
      </c>
      <c r="F56" s="13"/>
      <c r="G56" s="13"/>
      <c r="H56" s="44" t="s">
        <v>143</v>
      </c>
      <c r="I56" s="165" t="s">
        <v>13</v>
      </c>
      <c r="J56" s="235" t="s">
        <v>13</v>
      </c>
    </row>
    <row r="57" spans="1:10" ht="19.5" customHeight="1" thickBot="1">
      <c r="A57" s="73">
        <v>23315500</v>
      </c>
      <c r="B57" s="390" t="s">
        <v>13</v>
      </c>
      <c r="C57" s="75">
        <v>7992583</v>
      </c>
      <c r="D57" s="162" t="s">
        <v>220</v>
      </c>
      <c r="E57" s="13"/>
      <c r="F57" s="13"/>
      <c r="G57" s="13"/>
      <c r="H57" s="74"/>
      <c r="I57" s="75">
        <v>1143913</v>
      </c>
      <c r="J57" s="162" t="s">
        <v>233</v>
      </c>
    </row>
    <row r="58" spans="1:10" ht="18.75" customHeight="1" thickTop="1">
      <c r="A58" s="13"/>
      <c r="B58" s="13"/>
      <c r="C58" s="181">
        <v>1721526</v>
      </c>
      <c r="D58" s="235">
        <v>16</v>
      </c>
      <c r="E58" s="18" t="s">
        <v>14</v>
      </c>
      <c r="F58" s="13"/>
      <c r="G58" s="13"/>
      <c r="H58" s="44" t="s">
        <v>140</v>
      </c>
      <c r="I58" s="65">
        <v>698700</v>
      </c>
      <c r="J58" s="235" t="s">
        <v>13</v>
      </c>
    </row>
    <row r="59" spans="1:10" ht="18.75" customHeight="1">
      <c r="A59" s="13"/>
      <c r="B59" s="13"/>
      <c r="C59" s="40">
        <v>163553</v>
      </c>
      <c r="D59" s="136">
        <v>35</v>
      </c>
      <c r="E59" s="18" t="s">
        <v>41</v>
      </c>
      <c r="F59" s="13"/>
      <c r="G59" s="13"/>
      <c r="H59" s="44" t="s">
        <v>139</v>
      </c>
      <c r="I59" s="72">
        <v>7647</v>
      </c>
      <c r="J59" s="161" t="s">
        <v>239</v>
      </c>
    </row>
    <row r="60" spans="1:10" ht="18.75" customHeight="1">
      <c r="A60" s="13"/>
      <c r="B60" s="13"/>
      <c r="C60" s="40">
        <v>57000</v>
      </c>
      <c r="D60" s="235" t="s">
        <v>13</v>
      </c>
      <c r="E60" s="67" t="s">
        <v>225</v>
      </c>
      <c r="F60" s="13"/>
      <c r="G60" s="13"/>
      <c r="H60" s="161" t="s">
        <v>226</v>
      </c>
      <c r="I60" s="72">
        <v>57000</v>
      </c>
      <c r="J60" s="161" t="s">
        <v>13</v>
      </c>
    </row>
    <row r="61" spans="1:10" ht="24" customHeight="1">
      <c r="A61" s="13"/>
      <c r="B61" s="13"/>
      <c r="C61" s="40">
        <v>3526525</v>
      </c>
      <c r="D61" s="161" t="s">
        <v>13</v>
      </c>
      <c r="E61" s="67" t="s">
        <v>184</v>
      </c>
      <c r="F61" s="13"/>
      <c r="G61" s="13"/>
      <c r="H61" s="161" t="s">
        <v>178</v>
      </c>
      <c r="I61" s="165">
        <v>29170</v>
      </c>
      <c r="J61" s="235" t="s">
        <v>13</v>
      </c>
    </row>
    <row r="62" spans="1:10" ht="18" customHeight="1">
      <c r="A62" s="13"/>
      <c r="B62" s="13"/>
      <c r="C62" s="40">
        <v>336208</v>
      </c>
      <c r="D62" s="161" t="s">
        <v>203</v>
      </c>
      <c r="E62" s="67" t="s">
        <v>164</v>
      </c>
      <c r="F62" s="13"/>
      <c r="G62" s="13"/>
      <c r="H62" s="161" t="s">
        <v>202</v>
      </c>
      <c r="I62" s="165" t="s">
        <v>13</v>
      </c>
      <c r="J62" s="235" t="s">
        <v>13</v>
      </c>
    </row>
    <row r="63" spans="1:10" ht="20.25" customHeight="1">
      <c r="A63" s="13"/>
      <c r="B63" s="13"/>
      <c r="C63" s="147">
        <v>11086</v>
      </c>
      <c r="D63" s="235" t="s">
        <v>13</v>
      </c>
      <c r="E63" s="67" t="s">
        <v>188</v>
      </c>
      <c r="F63" s="13"/>
      <c r="G63" s="13"/>
      <c r="H63" s="161" t="s">
        <v>196</v>
      </c>
      <c r="I63" s="65">
        <v>6670</v>
      </c>
      <c r="J63" s="235" t="s">
        <v>13</v>
      </c>
    </row>
    <row r="64" spans="1:10" ht="20.25" customHeight="1">
      <c r="A64" s="13"/>
      <c r="B64" s="13"/>
      <c r="C64" s="147">
        <v>135330</v>
      </c>
      <c r="D64" s="235" t="s">
        <v>13</v>
      </c>
      <c r="E64" s="67" t="s">
        <v>199</v>
      </c>
      <c r="F64" s="158"/>
      <c r="G64" s="158"/>
      <c r="H64" s="161" t="s">
        <v>171</v>
      </c>
      <c r="I64" s="65">
        <v>545</v>
      </c>
      <c r="J64" s="235" t="s">
        <v>13</v>
      </c>
    </row>
    <row r="65" spans="1:10" ht="18.75" customHeight="1">
      <c r="A65" s="13"/>
      <c r="B65" s="13"/>
      <c r="C65" s="147">
        <v>2088900</v>
      </c>
      <c r="D65" s="235" t="s">
        <v>13</v>
      </c>
      <c r="E65" s="43" t="s">
        <v>185</v>
      </c>
      <c r="H65" s="161" t="s">
        <v>172</v>
      </c>
      <c r="I65" s="65">
        <v>749300</v>
      </c>
      <c r="J65" s="235" t="s">
        <v>13</v>
      </c>
    </row>
    <row r="66" spans="1:10" ht="24" customHeight="1">
      <c r="A66" s="13"/>
      <c r="B66" s="13"/>
      <c r="C66" s="70">
        <v>1314641</v>
      </c>
      <c r="D66" s="235" t="s">
        <v>13</v>
      </c>
      <c r="E66" s="76" t="s">
        <v>165</v>
      </c>
      <c r="F66" s="76"/>
      <c r="G66" s="76"/>
      <c r="H66" s="138">
        <v>210500</v>
      </c>
      <c r="I66" s="65" t="s">
        <v>13</v>
      </c>
      <c r="J66" s="235" t="s">
        <v>13</v>
      </c>
    </row>
    <row r="67" spans="1:10" ht="24" customHeight="1">
      <c r="A67" s="13"/>
      <c r="B67" s="13"/>
      <c r="C67" s="70">
        <v>162800</v>
      </c>
      <c r="D67" s="235" t="s">
        <v>13</v>
      </c>
      <c r="E67" s="76" t="s">
        <v>200</v>
      </c>
      <c r="F67" s="76"/>
      <c r="G67" s="76"/>
      <c r="H67" s="138">
        <v>441002</v>
      </c>
      <c r="I67" s="165">
        <v>53800</v>
      </c>
      <c r="J67" s="235" t="s">
        <v>13</v>
      </c>
    </row>
    <row r="68" spans="1:10" ht="17.25" customHeight="1">
      <c r="A68" s="13"/>
      <c r="B68" s="13"/>
      <c r="C68" s="70">
        <v>18200</v>
      </c>
      <c r="D68" s="235" t="s">
        <v>13</v>
      </c>
      <c r="E68" s="67" t="s">
        <v>201</v>
      </c>
      <c r="F68" s="158"/>
      <c r="G68" s="158"/>
      <c r="H68" s="161" t="s">
        <v>171</v>
      </c>
      <c r="I68" s="65">
        <v>11200</v>
      </c>
      <c r="J68" s="235" t="s">
        <v>13</v>
      </c>
    </row>
    <row r="69" spans="1:10" ht="20.25" customHeight="1">
      <c r="A69" s="13"/>
      <c r="B69" s="13"/>
      <c r="C69" s="70"/>
      <c r="D69" s="136"/>
      <c r="E69" s="237"/>
      <c r="H69" s="44"/>
      <c r="I69" s="165"/>
      <c r="J69" s="136"/>
    </row>
    <row r="70" spans="1:10" ht="18" customHeight="1">
      <c r="A70" s="13"/>
      <c r="B70" s="13"/>
      <c r="C70" s="70"/>
      <c r="D70" s="136"/>
      <c r="E70" s="43"/>
      <c r="F70" s="13"/>
      <c r="G70" s="13"/>
      <c r="H70" s="44"/>
      <c r="I70" s="65"/>
      <c r="J70" s="136"/>
    </row>
    <row r="71" spans="1:10" ht="15.75" customHeight="1">
      <c r="A71" s="13"/>
      <c r="B71" s="13"/>
      <c r="C71" s="149"/>
      <c r="D71" s="136"/>
      <c r="E71" s="174"/>
      <c r="F71" s="174"/>
      <c r="G71" s="174"/>
      <c r="H71" s="44"/>
      <c r="I71" s="148"/>
      <c r="J71" s="136"/>
    </row>
    <row r="72" spans="1:10" s="218" customFormat="1" ht="15.75" customHeight="1">
      <c r="A72" s="18"/>
      <c r="B72" s="18"/>
      <c r="C72" s="182"/>
      <c r="D72" s="176"/>
      <c r="E72" s="204"/>
      <c r="F72" s="18"/>
      <c r="G72" s="18"/>
      <c r="H72" s="137"/>
      <c r="I72" s="148"/>
      <c r="J72" s="176"/>
    </row>
    <row r="73" spans="1:10" ht="21" customHeight="1">
      <c r="A73" s="13"/>
      <c r="B73" s="13"/>
      <c r="C73" s="47">
        <v>9535770</v>
      </c>
      <c r="D73" s="220" t="s">
        <v>237</v>
      </c>
      <c r="E73" s="18"/>
      <c r="F73" s="13"/>
      <c r="G73" s="13"/>
      <c r="H73" s="77"/>
      <c r="I73" s="47">
        <v>1614032</v>
      </c>
      <c r="J73" s="220" t="s">
        <v>239</v>
      </c>
    </row>
    <row r="74" spans="1:10" ht="18.75" customHeight="1">
      <c r="A74" s="13"/>
      <c r="B74" s="13"/>
      <c r="C74" s="70">
        <v>17528353</v>
      </c>
      <c r="D74" s="166" t="s">
        <v>219</v>
      </c>
      <c r="E74" s="450" t="s">
        <v>147</v>
      </c>
      <c r="F74" s="451"/>
      <c r="G74" s="451"/>
      <c r="H74" s="452"/>
      <c r="I74" s="422">
        <v>2757945</v>
      </c>
      <c r="J74" s="220" t="s">
        <v>240</v>
      </c>
    </row>
    <row r="75" spans="1:10" ht="19.5" customHeight="1">
      <c r="A75" s="13"/>
      <c r="B75" s="13"/>
      <c r="C75" s="168"/>
      <c r="D75" s="169"/>
      <c r="E75" s="175"/>
      <c r="F75" s="6" t="s">
        <v>111</v>
      </c>
      <c r="G75" s="6" t="s">
        <v>40</v>
      </c>
      <c r="H75" s="176"/>
      <c r="I75" s="420"/>
      <c r="J75" s="420"/>
    </row>
    <row r="76" spans="1:10" ht="22.5" customHeight="1">
      <c r="A76" s="13"/>
      <c r="B76" s="13"/>
      <c r="C76" s="170">
        <v>3427916</v>
      </c>
      <c r="D76" s="171" t="s">
        <v>13</v>
      </c>
      <c r="E76" s="450" t="s">
        <v>146</v>
      </c>
      <c r="F76" s="451"/>
      <c r="G76" s="451"/>
      <c r="H76" s="452"/>
      <c r="I76" s="167" t="s">
        <v>241</v>
      </c>
      <c r="J76" s="171" t="s">
        <v>242</v>
      </c>
    </row>
    <row r="77" spans="1:10" ht="21.75" customHeight="1">
      <c r="A77" s="13"/>
      <c r="B77" s="13"/>
      <c r="C77" s="172">
        <v>21595835</v>
      </c>
      <c r="D77" s="173" t="s">
        <v>238</v>
      </c>
      <c r="E77" s="450" t="s">
        <v>148</v>
      </c>
      <c r="F77" s="451"/>
      <c r="G77" s="451"/>
      <c r="H77" s="452"/>
      <c r="I77" s="183">
        <v>21595835</v>
      </c>
      <c r="J77" s="173" t="s">
        <v>238</v>
      </c>
    </row>
    <row r="78" spans="1:10" ht="29.25" customHeight="1">
      <c r="A78" s="18" t="s">
        <v>70</v>
      </c>
      <c r="B78" s="13"/>
      <c r="C78" s="13"/>
      <c r="D78" s="79" t="s">
        <v>71</v>
      </c>
      <c r="E78" s="79"/>
      <c r="F78" s="79"/>
      <c r="G78" s="79" t="s">
        <v>109</v>
      </c>
      <c r="H78" s="76"/>
      <c r="I78" s="76"/>
      <c r="J78" s="76"/>
    </row>
    <row r="79" spans="1:10" ht="22.5" customHeight="1">
      <c r="A79" s="13" t="s">
        <v>42</v>
      </c>
      <c r="B79" s="13"/>
      <c r="C79" s="13"/>
      <c r="D79" s="78" t="s">
        <v>72</v>
      </c>
      <c r="E79" s="78"/>
      <c r="F79" s="78"/>
      <c r="G79" s="78"/>
      <c r="H79" s="67" t="s">
        <v>204</v>
      </c>
      <c r="I79" s="13"/>
      <c r="J79" s="13"/>
    </row>
    <row r="80" spans="1:10" ht="21" customHeight="1">
      <c r="A80" s="13" t="s">
        <v>215</v>
      </c>
      <c r="B80" s="13"/>
      <c r="C80" s="13"/>
      <c r="D80" s="18" t="s">
        <v>108</v>
      </c>
      <c r="F80" s="13"/>
      <c r="G80" s="13"/>
      <c r="H80" s="449" t="s">
        <v>205</v>
      </c>
      <c r="I80" s="449"/>
      <c r="J80" s="449"/>
    </row>
  </sheetData>
  <mergeCells count="8">
    <mergeCell ref="H80:J80"/>
    <mergeCell ref="E74:H74"/>
    <mergeCell ref="A4:J4"/>
    <mergeCell ref="A6:D6"/>
    <mergeCell ref="A41:D41"/>
    <mergeCell ref="E42:G42"/>
    <mergeCell ref="E76:H76"/>
    <mergeCell ref="E77:H77"/>
  </mergeCells>
  <phoneticPr fontId="7" type="noConversion"/>
  <pageMargins left="0.56999999999999995" right="0.14000000000000001" top="0.19" bottom="0.28000000000000003" header="0.12" footer="0.21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13" sqref="H13"/>
    </sheetView>
  </sheetViews>
  <sheetFormatPr defaultRowHeight="24"/>
  <cols>
    <col min="1" max="7" width="9.140625" style="29"/>
    <col min="8" max="8" width="13.140625" style="29" customWidth="1"/>
    <col min="9" max="9" width="3.7109375" style="29" customWidth="1"/>
    <col min="10" max="16384" width="9.140625" style="29"/>
  </cols>
  <sheetData>
    <row r="1" spans="1:9">
      <c r="A1" s="28"/>
    </row>
    <row r="2" spans="1:9" s="83" customFormat="1" ht="23.25">
      <c r="A2" s="463" t="s">
        <v>43</v>
      </c>
      <c r="B2" s="463"/>
      <c r="C2" s="463"/>
      <c r="D2" s="463"/>
      <c r="E2" s="463"/>
      <c r="F2" s="463"/>
      <c r="G2" s="463"/>
      <c r="H2" s="463"/>
      <c r="I2" s="463"/>
    </row>
    <row r="3" spans="1:9" s="83" customFormat="1" ht="23.25">
      <c r="A3" s="463" t="s">
        <v>243</v>
      </c>
      <c r="B3" s="463"/>
      <c r="C3" s="463"/>
      <c r="D3" s="463"/>
      <c r="E3" s="463"/>
      <c r="F3" s="463"/>
      <c r="G3" s="463"/>
      <c r="H3" s="463"/>
      <c r="I3" s="463"/>
    </row>
    <row r="4" spans="1:9" s="83" customFormat="1" ht="23.25">
      <c r="A4" s="463" t="s">
        <v>44</v>
      </c>
      <c r="B4" s="463"/>
      <c r="C4" s="463"/>
      <c r="D4" s="463"/>
      <c r="E4" s="463"/>
      <c r="F4" s="463"/>
      <c r="G4" s="463"/>
      <c r="H4" s="463"/>
      <c r="I4" s="463"/>
    </row>
    <row r="5" spans="1:9">
      <c r="A5" s="28"/>
    </row>
    <row r="6" spans="1:9">
      <c r="A6" s="29" t="s">
        <v>45</v>
      </c>
      <c r="H6" s="132">
        <v>10727.04</v>
      </c>
    </row>
    <row r="7" spans="1:9">
      <c r="A7" s="29" t="s">
        <v>46</v>
      </c>
      <c r="H7" s="132">
        <v>538604</v>
      </c>
    </row>
    <row r="8" spans="1:9">
      <c r="A8" s="29" t="s">
        <v>47</v>
      </c>
      <c r="H8" s="132">
        <v>8344.3799999999992</v>
      </c>
    </row>
    <row r="9" spans="1:9">
      <c r="A9" s="29" t="s">
        <v>48</v>
      </c>
      <c r="H9" s="132">
        <v>37228.67</v>
      </c>
    </row>
    <row r="10" spans="1:9">
      <c r="A10" s="29" t="s">
        <v>206</v>
      </c>
      <c r="H10" s="132">
        <v>4610</v>
      </c>
    </row>
    <row r="11" spans="1:9">
      <c r="A11" s="29" t="s">
        <v>49</v>
      </c>
      <c r="H11" s="132">
        <v>63152.66</v>
      </c>
    </row>
    <row r="12" spans="1:9">
      <c r="A12" s="29" t="s">
        <v>50</v>
      </c>
      <c r="H12" s="132">
        <v>62350</v>
      </c>
    </row>
    <row r="13" spans="1:9">
      <c r="A13" s="29" t="s">
        <v>144</v>
      </c>
      <c r="H13" s="132">
        <v>120000</v>
      </c>
    </row>
    <row r="14" spans="1:9" ht="24.75" thickBot="1">
      <c r="F14" s="83" t="s">
        <v>55</v>
      </c>
      <c r="H14" s="396">
        <f>SUM(H6:H13)</f>
        <v>845016.75000000012</v>
      </c>
      <c r="I14" s="83"/>
    </row>
    <row r="15" spans="1:9" ht="24.75" thickTop="1"/>
  </sheetData>
  <mergeCells count="3">
    <mergeCell ref="A2:I2"/>
    <mergeCell ref="A3:I3"/>
    <mergeCell ref="A4:I4"/>
  </mergeCells>
  <phoneticPr fontId="7" type="noConversion"/>
  <pageMargins left="1.2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I10" sqref="I10"/>
    </sheetView>
  </sheetViews>
  <sheetFormatPr defaultRowHeight="12.75"/>
  <cols>
    <col min="1" max="1" width="33.28515625" bestFit="1" customWidth="1"/>
    <col min="2" max="2" width="11.42578125" customWidth="1"/>
    <col min="3" max="3" width="4.5703125" customWidth="1"/>
    <col min="4" max="4" width="10.28515625" customWidth="1"/>
    <col min="5" max="5" width="4.7109375" customWidth="1"/>
    <col min="6" max="6" width="10.28515625" customWidth="1"/>
    <col min="7" max="7" width="4.7109375" customWidth="1"/>
    <col min="8" max="8" width="10.7109375" customWidth="1"/>
    <col min="9" max="9" width="4.7109375" style="218" customWidth="1"/>
  </cols>
  <sheetData>
    <row r="1" spans="1:9" s="29" customFormat="1" ht="24">
      <c r="A1" s="463" t="s">
        <v>16</v>
      </c>
      <c r="B1" s="463"/>
      <c r="C1" s="463"/>
      <c r="D1" s="463"/>
      <c r="E1" s="463"/>
      <c r="F1" s="463"/>
      <c r="G1" s="463"/>
      <c r="H1" s="463"/>
      <c r="I1" s="463"/>
    </row>
    <row r="2" spans="1:9" s="29" customFormat="1" ht="24">
      <c r="A2" s="463" t="s">
        <v>51</v>
      </c>
      <c r="B2" s="463"/>
      <c r="C2" s="463"/>
      <c r="D2" s="463"/>
      <c r="E2" s="463"/>
      <c r="F2" s="463"/>
      <c r="G2" s="463"/>
      <c r="H2" s="463"/>
      <c r="I2" s="463"/>
    </row>
    <row r="3" spans="1:9" s="29" customFormat="1" ht="24">
      <c r="A3" s="463" t="s">
        <v>244</v>
      </c>
      <c r="B3" s="463"/>
      <c r="C3" s="463"/>
      <c r="D3" s="463"/>
      <c r="E3" s="463"/>
      <c r="F3" s="463"/>
      <c r="G3" s="463"/>
      <c r="H3" s="463"/>
      <c r="I3" s="463"/>
    </row>
    <row r="4" spans="1:9" s="81" customFormat="1" ht="24">
      <c r="A4" s="80"/>
      <c r="B4" s="466"/>
      <c r="C4" s="466"/>
      <c r="D4" s="466"/>
      <c r="E4" s="466"/>
      <c r="F4" s="466"/>
      <c r="G4" s="466"/>
      <c r="H4" s="466"/>
      <c r="I4" s="466"/>
    </row>
    <row r="5" spans="1:9" s="86" customFormat="1" ht="23.25" customHeight="1">
      <c r="A5" s="122" t="s">
        <v>104</v>
      </c>
      <c r="B5" s="464" t="s">
        <v>30</v>
      </c>
      <c r="C5" s="465"/>
      <c r="D5" s="467" t="s">
        <v>52</v>
      </c>
      <c r="E5" s="467"/>
      <c r="F5" s="464" t="s">
        <v>53</v>
      </c>
      <c r="G5" s="465"/>
      <c r="H5" s="464" t="s">
        <v>54</v>
      </c>
      <c r="I5" s="465"/>
    </row>
    <row r="6" spans="1:9" s="86" customFormat="1" ht="23.25" customHeight="1">
      <c r="A6" s="87" t="s">
        <v>45</v>
      </c>
      <c r="B6" s="88">
        <v>2492</v>
      </c>
      <c r="C6" s="91">
        <v>83</v>
      </c>
      <c r="D6" s="88">
        <v>10727</v>
      </c>
      <c r="E6" s="91">
        <v>4</v>
      </c>
      <c r="F6" s="88">
        <v>2492</v>
      </c>
      <c r="G6" s="91">
        <v>83</v>
      </c>
      <c r="H6" s="88">
        <v>10727</v>
      </c>
      <c r="I6" s="91">
        <v>4</v>
      </c>
    </row>
    <row r="7" spans="1:9" s="86" customFormat="1" ht="23.25" customHeight="1">
      <c r="A7" s="87" t="s">
        <v>46</v>
      </c>
      <c r="B7" s="88">
        <v>494569</v>
      </c>
      <c r="C7" s="92" t="s">
        <v>13</v>
      </c>
      <c r="D7" s="88">
        <v>44035</v>
      </c>
      <c r="E7" s="92" t="s">
        <v>13</v>
      </c>
      <c r="F7" s="88" t="s">
        <v>13</v>
      </c>
      <c r="G7" s="92" t="s">
        <v>13</v>
      </c>
      <c r="H7" s="88">
        <v>538604</v>
      </c>
      <c r="I7" s="92" t="s">
        <v>13</v>
      </c>
    </row>
    <row r="8" spans="1:9" s="86" customFormat="1" ht="23.25" customHeight="1">
      <c r="A8" s="87" t="s">
        <v>47</v>
      </c>
      <c r="B8" s="88">
        <v>8108</v>
      </c>
      <c r="C8" s="92">
        <v>67</v>
      </c>
      <c r="D8" s="88">
        <v>235</v>
      </c>
      <c r="E8" s="92">
        <v>71</v>
      </c>
      <c r="F8" s="213" t="s">
        <v>13</v>
      </c>
      <c r="G8" s="212" t="s">
        <v>13</v>
      </c>
      <c r="H8" s="88">
        <v>8344</v>
      </c>
      <c r="I8" s="92">
        <v>38</v>
      </c>
    </row>
    <row r="9" spans="1:9" s="86" customFormat="1" ht="23.25" customHeight="1">
      <c r="A9" s="87" t="s">
        <v>48</v>
      </c>
      <c r="B9" s="88">
        <v>36945</v>
      </c>
      <c r="C9" s="120">
        <v>88</v>
      </c>
      <c r="D9" s="88">
        <v>282</v>
      </c>
      <c r="E9" s="92">
        <v>79</v>
      </c>
      <c r="F9" s="229" t="s">
        <v>13</v>
      </c>
      <c r="G9" s="92" t="s">
        <v>13</v>
      </c>
      <c r="H9" s="88">
        <v>37228</v>
      </c>
      <c r="I9" s="120">
        <v>67</v>
      </c>
    </row>
    <row r="10" spans="1:9" s="86" customFormat="1" ht="23.25" customHeight="1">
      <c r="A10" s="87" t="s">
        <v>206</v>
      </c>
      <c r="B10" s="88">
        <v>4610</v>
      </c>
      <c r="C10" s="92" t="s">
        <v>13</v>
      </c>
      <c r="D10" s="88">
        <v>5155</v>
      </c>
      <c r="E10" s="92" t="s">
        <v>13</v>
      </c>
      <c r="F10" s="213">
        <v>5155</v>
      </c>
      <c r="G10" s="92" t="s">
        <v>13</v>
      </c>
      <c r="H10" s="88">
        <v>4610</v>
      </c>
      <c r="I10" s="92" t="s">
        <v>13</v>
      </c>
    </row>
    <row r="11" spans="1:9" s="86" customFormat="1" ht="23.25" customHeight="1">
      <c r="A11" s="87" t="s">
        <v>49</v>
      </c>
      <c r="B11" s="88">
        <v>63152</v>
      </c>
      <c r="C11" s="120">
        <v>66</v>
      </c>
      <c r="D11" s="88" t="s">
        <v>13</v>
      </c>
      <c r="E11" s="92" t="s">
        <v>13</v>
      </c>
      <c r="F11" s="88" t="s">
        <v>13</v>
      </c>
      <c r="G11" s="92" t="s">
        <v>13</v>
      </c>
      <c r="H11" s="88">
        <v>63152</v>
      </c>
      <c r="I11" s="120">
        <v>66</v>
      </c>
    </row>
    <row r="12" spans="1:9" s="86" customFormat="1" ht="23.25" customHeight="1">
      <c r="A12" s="87" t="s">
        <v>50</v>
      </c>
      <c r="B12" s="88">
        <v>61850</v>
      </c>
      <c r="C12" s="92" t="s">
        <v>13</v>
      </c>
      <c r="D12" s="213">
        <v>500</v>
      </c>
      <c r="E12" s="92" t="s">
        <v>13</v>
      </c>
      <c r="F12" s="229" t="s">
        <v>13</v>
      </c>
      <c r="G12" s="92" t="s">
        <v>13</v>
      </c>
      <c r="H12" s="88">
        <v>62350</v>
      </c>
      <c r="I12" s="92" t="s">
        <v>13</v>
      </c>
    </row>
    <row r="13" spans="1:9" s="86" customFormat="1" ht="23.25" customHeight="1">
      <c r="A13" s="90" t="s">
        <v>144</v>
      </c>
      <c r="B13" s="88">
        <v>120000</v>
      </c>
      <c r="C13" s="92" t="s">
        <v>13</v>
      </c>
      <c r="D13" s="213" t="s">
        <v>13</v>
      </c>
      <c r="E13" s="92" t="s">
        <v>13</v>
      </c>
      <c r="F13" s="229" t="s">
        <v>13</v>
      </c>
      <c r="G13" s="92" t="s">
        <v>13</v>
      </c>
      <c r="H13" s="88">
        <v>120000</v>
      </c>
      <c r="I13" s="92" t="s">
        <v>13</v>
      </c>
    </row>
    <row r="14" spans="1:9" s="86" customFormat="1" ht="23.25" customHeight="1" thickBot="1">
      <c r="A14" s="89"/>
      <c r="B14" s="400">
        <v>791729</v>
      </c>
      <c r="C14" s="398">
        <v>4</v>
      </c>
      <c r="D14" s="397">
        <v>60935</v>
      </c>
      <c r="E14" s="399">
        <v>54</v>
      </c>
      <c r="F14" s="397">
        <v>7647</v>
      </c>
      <c r="G14" s="399">
        <v>83</v>
      </c>
      <c r="H14" s="397">
        <v>845016</v>
      </c>
      <c r="I14" s="398">
        <v>75</v>
      </c>
    </row>
    <row r="15" spans="1:9" s="81" customFormat="1" ht="23.25" customHeight="1" thickTop="1">
      <c r="A15" s="82"/>
    </row>
    <row r="16" spans="1:9" s="81" customFormat="1" ht="23.25" customHeight="1"/>
    <row r="17" s="81" customFormat="1" ht="23.25" customHeight="1"/>
    <row r="18" s="81" customFormat="1" ht="23.25" customHeight="1"/>
    <row r="19" s="81" customFormat="1" ht="23.25" customHeight="1"/>
    <row r="20" s="81" customFormat="1" ht="23.25" customHeight="1"/>
    <row r="21" s="81" customFormat="1" ht="23.25" customHeight="1"/>
    <row r="22" s="81" customFormat="1" ht="23.25" customHeight="1"/>
    <row r="23" s="81" customFormat="1" ht="23.25" customHeight="1"/>
    <row r="24" s="81" customFormat="1" ht="23.25" customHeight="1"/>
    <row r="25" s="81" customFormat="1" ht="23.25" customHeight="1"/>
    <row r="26" s="81" customFormat="1" ht="23.25" customHeight="1"/>
    <row r="27" s="81" customFormat="1" ht="23.25" customHeight="1"/>
    <row r="28" s="81" customFormat="1" ht="23.25" customHeight="1"/>
    <row r="29" s="81" customFormat="1" ht="23.25" customHeight="1"/>
    <row r="30" s="81" customFormat="1" ht="23.25" customHeight="1"/>
    <row r="31" s="81" customFormat="1" ht="23.25" customHeight="1"/>
    <row r="32" s="81" customFormat="1" ht="24"/>
    <row r="33" spans="9:9" s="81" customFormat="1" ht="24"/>
    <row r="34" spans="9:9" s="81" customFormat="1" ht="24"/>
    <row r="35" spans="9:9" s="81" customFormat="1" ht="24"/>
    <row r="36" spans="9:9" s="81" customFormat="1" ht="24"/>
    <row r="37" spans="9:9" s="81" customFormat="1" ht="24"/>
    <row r="38" spans="9:9" s="81" customFormat="1" ht="24"/>
    <row r="39" spans="9:9" s="81" customFormat="1" ht="24"/>
    <row r="40" spans="9:9" s="81" customFormat="1" ht="24"/>
    <row r="41" spans="9:9" s="81" customFormat="1" ht="24"/>
    <row r="42" spans="9:9" s="81" customFormat="1" ht="24"/>
    <row r="43" spans="9:9" s="81" customFormat="1" ht="24"/>
    <row r="44" spans="9:9" s="3" customFormat="1">
      <c r="I44" s="219"/>
    </row>
    <row r="45" spans="9:9" s="3" customFormat="1">
      <c r="I45" s="219"/>
    </row>
    <row r="46" spans="9:9" s="3" customFormat="1">
      <c r="I46" s="219"/>
    </row>
    <row r="47" spans="9:9" s="3" customFormat="1">
      <c r="I47" s="219"/>
    </row>
    <row r="48" spans="9:9" s="3" customFormat="1">
      <c r="I48" s="219"/>
    </row>
    <row r="49" spans="9:9" s="3" customFormat="1">
      <c r="I49" s="219"/>
    </row>
    <row r="50" spans="9:9" s="3" customFormat="1">
      <c r="I50" s="219"/>
    </row>
    <row r="51" spans="9:9" s="3" customFormat="1">
      <c r="I51" s="219"/>
    </row>
    <row r="52" spans="9:9" s="3" customFormat="1">
      <c r="I52" s="219"/>
    </row>
    <row r="53" spans="9:9" s="3" customFormat="1">
      <c r="I53" s="219"/>
    </row>
    <row r="54" spans="9:9" s="3" customFormat="1">
      <c r="I54" s="219"/>
    </row>
    <row r="55" spans="9:9" s="3" customFormat="1">
      <c r="I55" s="219"/>
    </row>
    <row r="56" spans="9:9" s="3" customFormat="1">
      <c r="I56" s="219"/>
    </row>
    <row r="57" spans="9:9" s="3" customFormat="1">
      <c r="I57" s="219"/>
    </row>
    <row r="58" spans="9:9" s="3" customFormat="1">
      <c r="I58" s="219"/>
    </row>
    <row r="59" spans="9:9" s="3" customFormat="1">
      <c r="I59" s="219"/>
    </row>
    <row r="60" spans="9:9" s="3" customFormat="1">
      <c r="I60" s="219"/>
    </row>
    <row r="61" spans="9:9" s="3" customFormat="1">
      <c r="I61" s="219"/>
    </row>
    <row r="62" spans="9:9" s="3" customFormat="1">
      <c r="I62" s="219"/>
    </row>
    <row r="63" spans="9:9" s="3" customFormat="1">
      <c r="I63" s="219"/>
    </row>
    <row r="64" spans="9:9" s="3" customFormat="1">
      <c r="I64" s="219"/>
    </row>
    <row r="65" spans="9:9" s="3" customFormat="1">
      <c r="I65" s="219"/>
    </row>
    <row r="66" spans="9:9" s="3" customFormat="1">
      <c r="I66" s="219"/>
    </row>
    <row r="67" spans="9:9" s="3" customFormat="1">
      <c r="I67" s="219"/>
    </row>
    <row r="68" spans="9:9" s="3" customFormat="1">
      <c r="I68" s="219"/>
    </row>
    <row r="69" spans="9:9" s="3" customFormat="1">
      <c r="I69" s="219"/>
    </row>
    <row r="70" spans="9:9" s="3" customFormat="1">
      <c r="I70" s="219"/>
    </row>
    <row r="71" spans="9:9" s="3" customFormat="1">
      <c r="I71" s="219"/>
    </row>
    <row r="72" spans="9:9" s="3" customFormat="1">
      <c r="I72" s="219"/>
    </row>
    <row r="73" spans="9:9" s="3" customFormat="1">
      <c r="I73" s="219"/>
    </row>
    <row r="74" spans="9:9" s="3" customFormat="1">
      <c r="I74" s="219"/>
    </row>
    <row r="75" spans="9:9" s="3" customFormat="1">
      <c r="I75" s="219"/>
    </row>
    <row r="76" spans="9:9" s="3" customFormat="1">
      <c r="I76" s="219"/>
    </row>
    <row r="77" spans="9:9" s="3" customFormat="1">
      <c r="I77" s="219"/>
    </row>
    <row r="78" spans="9:9" s="3" customFormat="1">
      <c r="I78" s="219"/>
    </row>
    <row r="79" spans="9:9" s="3" customFormat="1">
      <c r="I79" s="219"/>
    </row>
    <row r="80" spans="9:9" s="3" customFormat="1">
      <c r="I80" s="219"/>
    </row>
    <row r="81" spans="9:9" s="3" customFormat="1">
      <c r="I81" s="219"/>
    </row>
    <row r="82" spans="9:9" s="3" customFormat="1">
      <c r="I82" s="219"/>
    </row>
    <row r="83" spans="9:9" s="3" customFormat="1">
      <c r="I83" s="219"/>
    </row>
    <row r="84" spans="9:9" s="3" customFormat="1">
      <c r="I84" s="219"/>
    </row>
    <row r="85" spans="9:9" s="3" customFormat="1">
      <c r="I85" s="219"/>
    </row>
    <row r="86" spans="9:9" s="3" customFormat="1">
      <c r="I86" s="219"/>
    </row>
    <row r="87" spans="9:9" s="3" customFormat="1">
      <c r="I87" s="219"/>
    </row>
    <row r="88" spans="9:9" s="3" customFormat="1">
      <c r="I88" s="219"/>
    </row>
    <row r="89" spans="9:9" s="3" customFormat="1">
      <c r="I89" s="219"/>
    </row>
    <row r="90" spans="9:9" s="3" customFormat="1">
      <c r="I90" s="219"/>
    </row>
    <row r="91" spans="9:9" s="3" customFormat="1">
      <c r="I91" s="219"/>
    </row>
    <row r="92" spans="9:9" s="3" customFormat="1">
      <c r="I92" s="219"/>
    </row>
    <row r="93" spans="9:9" s="3" customFormat="1">
      <c r="I93" s="219"/>
    </row>
    <row r="94" spans="9:9" s="3" customFormat="1">
      <c r="I94" s="219"/>
    </row>
    <row r="95" spans="9:9" s="3" customFormat="1">
      <c r="I95" s="219"/>
    </row>
    <row r="96" spans="9:9" s="3" customFormat="1">
      <c r="I96" s="219"/>
    </row>
    <row r="97" spans="9:9" s="3" customFormat="1">
      <c r="I97" s="219"/>
    </row>
    <row r="98" spans="9:9" s="3" customFormat="1">
      <c r="I98" s="219"/>
    </row>
    <row r="99" spans="9:9" s="3" customFormat="1">
      <c r="I99" s="219"/>
    </row>
    <row r="100" spans="9:9" s="3" customFormat="1">
      <c r="I100" s="219"/>
    </row>
    <row r="101" spans="9:9" s="3" customFormat="1">
      <c r="I101" s="219"/>
    </row>
    <row r="102" spans="9:9" s="3" customFormat="1">
      <c r="I102" s="219"/>
    </row>
    <row r="103" spans="9:9" s="3" customFormat="1">
      <c r="I103" s="219"/>
    </row>
    <row r="104" spans="9:9" s="3" customFormat="1">
      <c r="I104" s="219"/>
    </row>
    <row r="105" spans="9:9" s="3" customFormat="1">
      <c r="I105" s="219"/>
    </row>
    <row r="106" spans="9:9" s="3" customFormat="1">
      <c r="I106" s="219"/>
    </row>
    <row r="107" spans="9:9" s="3" customFormat="1">
      <c r="I107" s="219"/>
    </row>
    <row r="108" spans="9:9" s="3" customFormat="1">
      <c r="I108" s="219"/>
    </row>
    <row r="109" spans="9:9" s="3" customFormat="1">
      <c r="I109" s="219"/>
    </row>
    <row r="110" spans="9:9" s="3" customFormat="1">
      <c r="I110" s="219"/>
    </row>
    <row r="111" spans="9:9" s="3" customFormat="1">
      <c r="I111" s="219"/>
    </row>
    <row r="112" spans="9:9" s="3" customFormat="1">
      <c r="I112" s="219"/>
    </row>
    <row r="113" spans="9:9" s="3" customFormat="1">
      <c r="I113" s="219"/>
    </row>
    <row r="114" spans="9:9" s="3" customFormat="1">
      <c r="I114" s="219"/>
    </row>
  </sheetData>
  <mergeCells count="11">
    <mergeCell ref="A1:I1"/>
    <mergeCell ref="A2:I2"/>
    <mergeCell ref="A3:I3"/>
    <mergeCell ref="B4:C4"/>
    <mergeCell ref="F4:G4"/>
    <mergeCell ref="H4:I4"/>
    <mergeCell ref="H5:I5"/>
    <mergeCell ref="B5:C5"/>
    <mergeCell ref="D4:E4"/>
    <mergeCell ref="D5:E5"/>
    <mergeCell ref="F5:G5"/>
  </mergeCells>
  <phoneticPr fontId="7" type="noConversion"/>
  <pageMargins left="0.61" right="0.14000000000000001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topLeftCell="A16" workbookViewId="0">
      <selection activeCell="F26" sqref="F26"/>
    </sheetView>
  </sheetViews>
  <sheetFormatPr defaultRowHeight="12.75"/>
  <cols>
    <col min="1" max="1" width="9.42578125" customWidth="1"/>
    <col min="2" max="2" width="11.42578125" customWidth="1"/>
    <col min="3" max="3" width="6.85546875" customWidth="1"/>
    <col min="4" max="4" width="14.28515625" customWidth="1"/>
    <col min="5" max="5" width="15.7109375" customWidth="1"/>
    <col min="6" max="6" width="12.5703125" customWidth="1"/>
    <col min="7" max="7" width="19.140625" customWidth="1"/>
    <col min="9" max="9" width="9.7109375" bestFit="1" customWidth="1"/>
  </cols>
  <sheetData>
    <row r="1" spans="1:7" ht="21.75">
      <c r="A1" s="145"/>
      <c r="B1" s="146"/>
      <c r="C1" s="146"/>
      <c r="D1" s="146"/>
      <c r="E1" s="95"/>
      <c r="F1" s="96" t="s">
        <v>73</v>
      </c>
      <c r="G1" s="95"/>
    </row>
    <row r="2" spans="1:7" ht="21.75">
      <c r="A2" s="468" t="s">
        <v>74</v>
      </c>
      <c r="B2" s="469"/>
      <c r="C2" s="469"/>
      <c r="D2" s="469"/>
      <c r="E2" s="470"/>
      <c r="F2" s="97" t="s">
        <v>75</v>
      </c>
      <c r="G2" s="98" t="s">
        <v>77</v>
      </c>
    </row>
    <row r="3" spans="1:7" ht="21.75">
      <c r="A3" s="468" t="s">
        <v>76</v>
      </c>
      <c r="B3" s="469"/>
      <c r="C3" s="469"/>
      <c r="D3" s="469"/>
      <c r="E3" s="470"/>
      <c r="F3" s="97"/>
      <c r="G3" s="102"/>
    </row>
    <row r="4" spans="1:7" ht="21.75">
      <c r="A4" s="103" t="s">
        <v>163</v>
      </c>
      <c r="B4" s="104"/>
      <c r="C4" s="104"/>
      <c r="D4" s="121" t="s">
        <v>245</v>
      </c>
      <c r="E4" s="104"/>
      <c r="F4" s="145"/>
      <c r="G4" s="106">
        <v>9716075.4900000002</v>
      </c>
    </row>
    <row r="5" spans="1:7" ht="21.75">
      <c r="A5" s="105" t="s">
        <v>79</v>
      </c>
      <c r="B5" s="99"/>
      <c r="C5" s="99"/>
      <c r="D5" s="99"/>
      <c r="E5" s="98"/>
      <c r="F5" s="97"/>
      <c r="G5" s="106"/>
    </row>
    <row r="6" spans="1:7" ht="21.75">
      <c r="A6" s="471" t="s">
        <v>80</v>
      </c>
      <c r="B6" s="472"/>
      <c r="C6" s="473" t="s">
        <v>81</v>
      </c>
      <c r="D6" s="472"/>
      <c r="E6" s="108" t="s">
        <v>82</v>
      </c>
      <c r="F6" s="97"/>
      <c r="G6" s="109"/>
    </row>
    <row r="7" spans="1:7" ht="21.75">
      <c r="A7" s="474" t="s">
        <v>83</v>
      </c>
      <c r="B7" s="472"/>
      <c r="C7" s="472" t="s">
        <v>84</v>
      </c>
      <c r="D7" s="472"/>
      <c r="E7" s="109" t="s">
        <v>85</v>
      </c>
      <c r="F7" s="97"/>
      <c r="G7" s="109"/>
    </row>
    <row r="8" spans="1:7" ht="21.75">
      <c r="A8" s="474" t="s">
        <v>86</v>
      </c>
      <c r="B8" s="472"/>
      <c r="C8" s="472" t="s">
        <v>84</v>
      </c>
      <c r="D8" s="472"/>
      <c r="E8" s="109" t="s">
        <v>85</v>
      </c>
      <c r="F8" s="97"/>
      <c r="G8" s="109"/>
    </row>
    <row r="9" spans="1:7" ht="23.25" customHeight="1">
      <c r="A9" s="105" t="s">
        <v>87</v>
      </c>
      <c r="B9" s="99"/>
      <c r="C9" s="99"/>
      <c r="D9" s="99"/>
      <c r="E9" s="98"/>
      <c r="F9" s="97"/>
      <c r="G9" s="109"/>
    </row>
    <row r="10" spans="1:7" ht="21.75">
      <c r="A10" s="475" t="s">
        <v>88</v>
      </c>
      <c r="B10" s="476"/>
      <c r="C10" s="476"/>
      <c r="D10" s="110" t="s">
        <v>89</v>
      </c>
      <c r="E10" s="111" t="s">
        <v>82</v>
      </c>
      <c r="F10" s="97"/>
      <c r="G10" s="112"/>
    </row>
    <row r="11" spans="1:7" s="144" customFormat="1" ht="17.25" customHeight="1">
      <c r="A11" s="113">
        <v>3</v>
      </c>
      <c r="B11" s="348" t="s">
        <v>207</v>
      </c>
      <c r="C11" s="107">
        <v>2556</v>
      </c>
      <c r="D11" s="116">
        <v>153093</v>
      </c>
      <c r="E11" s="115">
        <v>1732.5</v>
      </c>
      <c r="F11" s="107"/>
      <c r="G11" s="143"/>
    </row>
    <row r="12" spans="1:7" s="144" customFormat="1" ht="17.25" customHeight="1">
      <c r="A12" s="113">
        <v>7</v>
      </c>
      <c r="B12" s="348" t="s">
        <v>208</v>
      </c>
      <c r="C12" s="107">
        <v>2557</v>
      </c>
      <c r="D12" s="116">
        <v>165514</v>
      </c>
      <c r="E12" s="115">
        <v>2673</v>
      </c>
      <c r="F12" s="107"/>
      <c r="G12" s="143"/>
    </row>
    <row r="13" spans="1:7" s="144" customFormat="1" ht="17.25" customHeight="1">
      <c r="A13" s="113">
        <v>25</v>
      </c>
      <c r="B13" s="348" t="s">
        <v>207</v>
      </c>
      <c r="C13" s="107">
        <v>2557</v>
      </c>
      <c r="D13" s="116">
        <v>1714794</v>
      </c>
      <c r="E13" s="115">
        <v>410</v>
      </c>
      <c r="F13" s="107"/>
      <c r="G13" s="143"/>
    </row>
    <row r="14" spans="1:7" s="144" customFormat="1" ht="17.25" customHeight="1">
      <c r="A14" s="113">
        <v>6</v>
      </c>
      <c r="B14" s="423" t="s">
        <v>216</v>
      </c>
      <c r="C14" s="107">
        <v>2558</v>
      </c>
      <c r="D14" s="116">
        <v>10011223</v>
      </c>
      <c r="E14" s="115">
        <v>6975.54</v>
      </c>
      <c r="F14" s="142"/>
      <c r="G14" s="143"/>
    </row>
    <row r="15" spans="1:7" s="144" customFormat="1" ht="17.25" customHeight="1">
      <c r="A15" s="113">
        <v>7</v>
      </c>
      <c r="B15" s="426" t="s">
        <v>207</v>
      </c>
      <c r="C15" s="426">
        <v>2558</v>
      </c>
      <c r="D15" s="116">
        <v>10011294</v>
      </c>
      <c r="E15" s="115">
        <v>11583</v>
      </c>
      <c r="F15" s="142"/>
      <c r="G15" s="143"/>
    </row>
    <row r="16" spans="1:7" s="144" customFormat="1" ht="17.25" customHeight="1">
      <c r="A16" s="113">
        <v>7</v>
      </c>
      <c r="B16" s="426" t="s">
        <v>207</v>
      </c>
      <c r="C16" s="426">
        <v>2558</v>
      </c>
      <c r="D16" s="116">
        <v>10011295</v>
      </c>
      <c r="E16" s="115">
        <v>34927.199999999997</v>
      </c>
      <c r="F16" s="142"/>
      <c r="G16" s="143"/>
    </row>
    <row r="17" spans="1:7" s="144" customFormat="1" ht="17.25" customHeight="1">
      <c r="A17" s="113">
        <v>7</v>
      </c>
      <c r="B17" s="426" t="s">
        <v>207</v>
      </c>
      <c r="C17" s="426">
        <v>2558</v>
      </c>
      <c r="D17" s="116">
        <v>10011296</v>
      </c>
      <c r="E17" s="115">
        <v>25264.799999999999</v>
      </c>
      <c r="F17" s="142"/>
      <c r="G17" s="143"/>
    </row>
    <row r="18" spans="1:7" s="144" customFormat="1" ht="17.25" customHeight="1">
      <c r="A18" s="113">
        <v>8</v>
      </c>
      <c r="B18" s="426" t="s">
        <v>207</v>
      </c>
      <c r="C18" s="426">
        <v>2558</v>
      </c>
      <c r="D18" s="116">
        <v>10011299</v>
      </c>
      <c r="E18" s="115">
        <v>5940</v>
      </c>
      <c r="F18" s="142"/>
      <c r="G18" s="143"/>
    </row>
    <row r="19" spans="1:7" s="144" customFormat="1" ht="17.25" customHeight="1">
      <c r="A19" s="113">
        <v>10</v>
      </c>
      <c r="B19" s="426" t="s">
        <v>207</v>
      </c>
      <c r="C19" s="426">
        <v>2558</v>
      </c>
      <c r="D19" s="116">
        <v>10011301</v>
      </c>
      <c r="E19" s="115">
        <v>6930</v>
      </c>
      <c r="F19" s="142"/>
      <c r="G19" s="143"/>
    </row>
    <row r="20" spans="1:7" s="144" customFormat="1" ht="17.25" customHeight="1">
      <c r="A20" s="113">
        <v>10</v>
      </c>
      <c r="B20" s="426" t="s">
        <v>207</v>
      </c>
      <c r="C20" s="426">
        <v>2558</v>
      </c>
      <c r="D20" s="116">
        <v>10011302</v>
      </c>
      <c r="E20" s="115">
        <v>3960</v>
      </c>
      <c r="F20" s="142"/>
      <c r="G20" s="143"/>
    </row>
    <row r="21" spans="1:7" s="144" customFormat="1" ht="17.25" customHeight="1">
      <c r="A21" s="113">
        <v>20</v>
      </c>
      <c r="B21" s="426" t="s">
        <v>207</v>
      </c>
      <c r="C21" s="426">
        <v>2558</v>
      </c>
      <c r="D21" s="116">
        <v>10011303</v>
      </c>
      <c r="E21" s="115">
        <v>55935</v>
      </c>
      <c r="F21" s="142"/>
      <c r="G21" s="143"/>
    </row>
    <row r="22" spans="1:7" s="144" customFormat="1" ht="17.25" customHeight="1">
      <c r="A22" s="113">
        <v>20</v>
      </c>
      <c r="B22" s="426" t="s">
        <v>207</v>
      </c>
      <c r="C22" s="426">
        <v>2558</v>
      </c>
      <c r="D22" s="116">
        <v>10011304</v>
      </c>
      <c r="E22" s="115">
        <v>8415</v>
      </c>
      <c r="F22" s="142"/>
      <c r="G22" s="143"/>
    </row>
    <row r="23" spans="1:7" s="144" customFormat="1" ht="17.25" customHeight="1">
      <c r="A23" s="113">
        <v>20</v>
      </c>
      <c r="B23" s="426" t="s">
        <v>207</v>
      </c>
      <c r="C23" s="426">
        <v>2558</v>
      </c>
      <c r="D23" s="116">
        <v>10011304</v>
      </c>
      <c r="E23" s="115">
        <v>75438</v>
      </c>
      <c r="F23" s="142"/>
      <c r="G23" s="143"/>
    </row>
    <row r="24" spans="1:7" s="144" customFormat="1" ht="17.25" customHeight="1">
      <c r="A24" s="113">
        <v>20</v>
      </c>
      <c r="B24" s="426" t="s">
        <v>207</v>
      </c>
      <c r="C24" s="426">
        <v>2558</v>
      </c>
      <c r="D24" s="116">
        <v>10011306</v>
      </c>
      <c r="E24" s="115">
        <v>9405</v>
      </c>
      <c r="F24" s="142"/>
      <c r="G24" s="143"/>
    </row>
    <row r="25" spans="1:7" s="144" customFormat="1" ht="17.25" customHeight="1">
      <c r="A25" s="113">
        <v>22</v>
      </c>
      <c r="B25" s="426" t="s">
        <v>207</v>
      </c>
      <c r="C25" s="426">
        <v>2558</v>
      </c>
      <c r="D25" s="116">
        <v>10011310</v>
      </c>
      <c r="E25" s="115">
        <v>1250</v>
      </c>
      <c r="F25" s="142"/>
      <c r="G25" s="143"/>
    </row>
    <row r="26" spans="1:7" s="144" customFormat="1" ht="17.25" customHeight="1">
      <c r="A26" s="113">
        <v>23</v>
      </c>
      <c r="B26" s="426" t="s">
        <v>207</v>
      </c>
      <c r="C26" s="426">
        <v>2558</v>
      </c>
      <c r="D26" s="116">
        <v>10011311</v>
      </c>
      <c r="E26" s="115">
        <v>14032</v>
      </c>
      <c r="F26" s="142"/>
      <c r="G26" s="143"/>
    </row>
    <row r="27" spans="1:7" s="144" customFormat="1" ht="17.25" customHeight="1">
      <c r="A27" s="113">
        <v>24</v>
      </c>
      <c r="B27" s="426" t="s">
        <v>207</v>
      </c>
      <c r="C27" s="426">
        <v>2558</v>
      </c>
      <c r="D27" s="116">
        <v>10011312</v>
      </c>
      <c r="E27" s="115">
        <v>1200</v>
      </c>
      <c r="F27" s="142"/>
      <c r="G27" s="143"/>
    </row>
    <row r="28" spans="1:7" s="144" customFormat="1" ht="17.25" customHeight="1">
      <c r="A28" s="113">
        <v>24</v>
      </c>
      <c r="B28" s="426" t="s">
        <v>207</v>
      </c>
      <c r="C28" s="426">
        <v>2558</v>
      </c>
      <c r="D28" s="116">
        <v>10011313</v>
      </c>
      <c r="E28" s="115">
        <v>350</v>
      </c>
      <c r="F28" s="142"/>
      <c r="G28" s="143"/>
    </row>
    <row r="29" spans="1:7" s="144" customFormat="1" ht="17.25" customHeight="1">
      <c r="A29" s="113">
        <v>27</v>
      </c>
      <c r="B29" s="426" t="s">
        <v>207</v>
      </c>
      <c r="C29" s="426">
        <v>2558</v>
      </c>
      <c r="D29" s="116">
        <v>10011321</v>
      </c>
      <c r="E29" s="115">
        <v>12947.85</v>
      </c>
      <c r="F29" s="142"/>
      <c r="G29" s="143"/>
    </row>
    <row r="30" spans="1:7" s="144" customFormat="1" ht="17.25" customHeight="1">
      <c r="A30" s="113">
        <v>30</v>
      </c>
      <c r="B30" s="426" t="s">
        <v>207</v>
      </c>
      <c r="C30" s="426">
        <v>2558</v>
      </c>
      <c r="D30" s="116">
        <v>100113225</v>
      </c>
      <c r="E30" s="115">
        <v>44084.11</v>
      </c>
      <c r="F30" s="142"/>
      <c r="G30" s="143"/>
    </row>
    <row r="31" spans="1:7" s="144" customFormat="1" ht="17.25" customHeight="1">
      <c r="A31" s="113"/>
      <c r="B31" s="425"/>
      <c r="C31" s="107"/>
      <c r="D31" s="116"/>
      <c r="E31" s="115"/>
      <c r="F31" s="142"/>
      <c r="G31" s="143"/>
    </row>
    <row r="32" spans="1:7" s="144" customFormat="1" ht="17.25" customHeight="1">
      <c r="A32" s="113"/>
      <c r="B32" s="425"/>
      <c r="C32" s="107"/>
      <c r="D32" s="116"/>
      <c r="E32" s="115"/>
      <c r="F32" s="142"/>
      <c r="G32" s="143"/>
    </row>
    <row r="33" spans="1:7" ht="17.25" customHeight="1">
      <c r="A33" s="113"/>
      <c r="B33" s="425"/>
      <c r="C33" s="107"/>
      <c r="D33" s="116"/>
      <c r="E33" s="115"/>
      <c r="F33" s="97"/>
      <c r="G33" s="109"/>
    </row>
    <row r="34" spans="1:7" ht="17.25" customHeight="1">
      <c r="A34" s="113"/>
      <c r="B34" s="425"/>
      <c r="C34" s="107"/>
      <c r="D34" s="116"/>
      <c r="E34" s="115"/>
      <c r="F34" s="97"/>
      <c r="G34" s="109"/>
    </row>
    <row r="35" spans="1:7" ht="15" customHeight="1">
      <c r="A35" s="113"/>
      <c r="B35" s="107"/>
      <c r="C35" s="107"/>
      <c r="D35" s="116"/>
      <c r="E35" s="115"/>
      <c r="F35" s="97"/>
      <c r="G35" s="109"/>
    </row>
    <row r="36" spans="1:7" ht="15" customHeight="1">
      <c r="A36" s="113"/>
      <c r="B36" s="107"/>
      <c r="C36" s="107"/>
      <c r="D36" s="116"/>
      <c r="E36" s="202"/>
      <c r="F36" s="97"/>
      <c r="G36" s="109"/>
    </row>
    <row r="37" spans="1:7" ht="20.25" customHeight="1">
      <c r="A37" s="105" t="s">
        <v>90</v>
      </c>
      <c r="B37" s="99"/>
      <c r="C37" s="99"/>
      <c r="D37" s="99"/>
      <c r="E37" s="203"/>
      <c r="F37" s="97"/>
      <c r="G37" s="160" t="s">
        <v>246</v>
      </c>
    </row>
    <row r="38" spans="1:7" ht="18.75" customHeight="1">
      <c r="A38" s="471" t="s">
        <v>91</v>
      </c>
      <c r="B38" s="473"/>
      <c r="C38" s="99"/>
      <c r="D38" s="99"/>
      <c r="E38" s="98"/>
      <c r="F38" s="97"/>
      <c r="G38" s="109"/>
    </row>
    <row r="39" spans="1:7" ht="22.5" thickBot="1">
      <c r="A39" s="97" t="s">
        <v>107</v>
      </c>
      <c r="B39" s="99"/>
      <c r="C39" s="99"/>
      <c r="D39" s="159" t="s">
        <v>247</v>
      </c>
      <c r="E39" s="98"/>
      <c r="F39" s="97"/>
      <c r="G39" s="133">
        <v>9392622.4900000002</v>
      </c>
    </row>
    <row r="40" spans="1:7" ht="12.75" customHeight="1" thickTop="1">
      <c r="A40" s="100"/>
      <c r="B40" s="101"/>
      <c r="C40" s="101"/>
      <c r="D40" s="101"/>
      <c r="E40" s="102"/>
      <c r="F40" s="100"/>
      <c r="G40" s="102"/>
    </row>
    <row r="41" spans="1:7" ht="21.75">
      <c r="A41" s="96" t="s">
        <v>92</v>
      </c>
      <c r="B41" s="104"/>
      <c r="C41" s="104"/>
      <c r="D41" s="95"/>
      <c r="E41" s="104" t="s">
        <v>96</v>
      </c>
      <c r="F41" s="104"/>
      <c r="G41" s="95"/>
    </row>
    <row r="42" spans="1:7" ht="26.25" customHeight="1">
      <c r="A42" s="474" t="s">
        <v>248</v>
      </c>
      <c r="B42" s="472"/>
      <c r="C42" s="472"/>
      <c r="D42" s="477"/>
      <c r="E42" s="474" t="s">
        <v>249</v>
      </c>
      <c r="F42" s="472"/>
      <c r="G42" s="477"/>
    </row>
    <row r="43" spans="1:7" ht="21.75">
      <c r="A43" s="100" t="s">
        <v>213</v>
      </c>
      <c r="B43" s="101"/>
      <c r="C43" s="101"/>
      <c r="D43" s="102"/>
      <c r="E43" s="101" t="s">
        <v>214</v>
      </c>
      <c r="F43" s="101"/>
      <c r="G43" s="102"/>
    </row>
    <row r="46" spans="1:7" ht="14.25" customHeight="1"/>
    <row r="48" spans="1:7" ht="21.75">
      <c r="A48" s="93"/>
      <c r="B48" s="94"/>
      <c r="C48" s="94"/>
      <c r="D48" s="94"/>
      <c r="E48" s="95"/>
      <c r="F48" s="478" t="s">
        <v>73</v>
      </c>
      <c r="G48" s="479"/>
    </row>
    <row r="49" spans="1:7" ht="21.75">
      <c r="A49" s="468" t="s">
        <v>74</v>
      </c>
      <c r="B49" s="469"/>
      <c r="C49" s="469"/>
      <c r="D49" s="469"/>
      <c r="E49" s="470"/>
      <c r="F49" s="97" t="s">
        <v>75</v>
      </c>
      <c r="G49" s="98" t="s">
        <v>78</v>
      </c>
    </row>
    <row r="50" spans="1:7" ht="21.75">
      <c r="A50" s="486" t="s">
        <v>76</v>
      </c>
      <c r="B50" s="487"/>
      <c r="C50" s="487"/>
      <c r="D50" s="487"/>
      <c r="E50" s="488"/>
      <c r="F50" s="97"/>
      <c r="G50" s="98"/>
    </row>
    <row r="51" spans="1:7" ht="21.75">
      <c r="A51" s="480" t="s">
        <v>250</v>
      </c>
      <c r="B51" s="481"/>
      <c r="C51" s="481"/>
      <c r="D51" s="481"/>
      <c r="E51" s="482"/>
      <c r="F51" s="93"/>
      <c r="G51" s="139">
        <v>63152.66</v>
      </c>
    </row>
    <row r="52" spans="1:7" ht="21.75">
      <c r="A52" s="105" t="s">
        <v>79</v>
      </c>
      <c r="B52" s="99"/>
      <c r="C52" s="99"/>
      <c r="D52" s="99"/>
      <c r="E52" s="98"/>
      <c r="F52" s="97"/>
      <c r="G52" s="106"/>
    </row>
    <row r="53" spans="1:7" ht="21.75">
      <c r="A53" s="471" t="s">
        <v>80</v>
      </c>
      <c r="B53" s="473"/>
      <c r="C53" s="473" t="s">
        <v>81</v>
      </c>
      <c r="D53" s="472"/>
      <c r="E53" s="108" t="s">
        <v>82</v>
      </c>
      <c r="F53" s="97"/>
      <c r="G53" s="109"/>
    </row>
    <row r="54" spans="1:7" ht="21.75">
      <c r="A54" s="474" t="s">
        <v>83</v>
      </c>
      <c r="B54" s="472"/>
      <c r="C54" s="472" t="s">
        <v>84</v>
      </c>
      <c r="D54" s="472"/>
      <c r="E54" s="109" t="s">
        <v>85</v>
      </c>
      <c r="F54" s="97"/>
      <c r="G54" s="109"/>
    </row>
    <row r="55" spans="1:7" ht="21.75">
      <c r="A55" s="474" t="s">
        <v>86</v>
      </c>
      <c r="B55" s="472"/>
      <c r="C55" s="472" t="s">
        <v>84</v>
      </c>
      <c r="D55" s="472"/>
      <c r="E55" s="109" t="s">
        <v>85</v>
      </c>
      <c r="F55" s="97"/>
      <c r="G55" s="109"/>
    </row>
    <row r="56" spans="1:7" ht="21.75">
      <c r="A56" s="105" t="s">
        <v>87</v>
      </c>
      <c r="B56" s="99"/>
      <c r="C56" s="99"/>
      <c r="D56" s="99"/>
      <c r="E56" s="98"/>
      <c r="F56" s="97"/>
      <c r="G56" s="109"/>
    </row>
    <row r="57" spans="1:7" ht="21.75">
      <c r="A57" s="475" t="s">
        <v>88</v>
      </c>
      <c r="B57" s="476"/>
      <c r="C57" s="476"/>
      <c r="D57" s="110" t="s">
        <v>89</v>
      </c>
      <c r="E57" s="111" t="s">
        <v>82</v>
      </c>
      <c r="F57" s="97"/>
      <c r="G57" s="112"/>
    </row>
    <row r="58" spans="1:7" ht="21.75">
      <c r="A58" s="113"/>
      <c r="B58" s="107"/>
      <c r="C58" s="107"/>
      <c r="D58" s="116"/>
      <c r="E58" s="115"/>
      <c r="F58" s="97"/>
      <c r="G58" s="109"/>
    </row>
    <row r="59" spans="1:7" ht="21.75">
      <c r="A59" s="113"/>
      <c r="B59" s="107"/>
      <c r="C59" s="107"/>
      <c r="D59" s="116"/>
      <c r="E59" s="115"/>
      <c r="F59" s="97"/>
      <c r="G59" s="109"/>
    </row>
    <row r="60" spans="1:7" ht="21.75">
      <c r="A60" s="113"/>
      <c r="B60" s="107"/>
      <c r="C60" s="107"/>
      <c r="D60" s="116"/>
      <c r="E60" s="115"/>
      <c r="F60" s="97"/>
      <c r="G60" s="109"/>
    </row>
    <row r="61" spans="1:7" ht="21.75">
      <c r="A61" s="113"/>
      <c r="B61" s="107"/>
      <c r="C61" s="107"/>
      <c r="D61" s="116"/>
      <c r="E61" s="115"/>
      <c r="F61" s="97"/>
      <c r="G61" s="109"/>
    </row>
    <row r="62" spans="1:7" ht="21.75">
      <c r="A62" s="113"/>
      <c r="B62" s="107"/>
      <c r="C62" s="107"/>
      <c r="D62" s="116"/>
      <c r="E62" s="115"/>
      <c r="F62" s="97"/>
      <c r="G62" s="109"/>
    </row>
    <row r="63" spans="1:7" ht="21.75">
      <c r="A63" s="113"/>
      <c r="B63" s="107"/>
      <c r="C63" s="107"/>
      <c r="D63" s="116"/>
      <c r="E63" s="115"/>
      <c r="F63" s="97"/>
      <c r="G63" s="109"/>
    </row>
    <row r="64" spans="1:7" ht="21.75">
      <c r="A64" s="113"/>
      <c r="B64" s="107"/>
      <c r="C64" s="107"/>
      <c r="D64" s="116"/>
      <c r="E64" s="115"/>
      <c r="F64" s="97"/>
      <c r="G64" s="109"/>
    </row>
    <row r="65" spans="1:7" ht="21.75">
      <c r="A65" s="113"/>
      <c r="B65" s="107"/>
      <c r="C65" s="107"/>
      <c r="D65" s="116"/>
      <c r="E65" s="115"/>
      <c r="F65" s="97"/>
      <c r="G65" s="109"/>
    </row>
    <row r="66" spans="1:7" ht="21.75">
      <c r="A66" s="113"/>
      <c r="B66" s="107"/>
      <c r="C66" s="107"/>
      <c r="D66" s="116"/>
      <c r="E66" s="115"/>
      <c r="F66" s="97"/>
      <c r="G66" s="109"/>
    </row>
    <row r="67" spans="1:7" ht="21.75">
      <c r="A67" s="113"/>
      <c r="B67" s="114"/>
      <c r="C67" s="107"/>
      <c r="D67" s="116"/>
      <c r="E67" s="115"/>
      <c r="F67" s="97"/>
      <c r="G67" s="109"/>
    </row>
    <row r="68" spans="1:7" ht="21.75">
      <c r="A68" s="113"/>
      <c r="B68" s="114"/>
      <c r="C68" s="107"/>
      <c r="D68" s="116"/>
      <c r="E68" s="115"/>
      <c r="F68" s="97"/>
      <c r="G68" s="109"/>
    </row>
    <row r="69" spans="1:7" ht="21.75">
      <c r="A69" s="113"/>
      <c r="B69" s="114"/>
      <c r="C69" s="107"/>
      <c r="D69" s="116"/>
      <c r="E69" s="115"/>
      <c r="F69" s="97"/>
      <c r="G69" s="109"/>
    </row>
    <row r="70" spans="1:7" ht="21.75">
      <c r="A70" s="113"/>
      <c r="B70" s="114"/>
      <c r="C70" s="107"/>
      <c r="D70" s="116"/>
      <c r="E70" s="115"/>
      <c r="F70" s="97"/>
      <c r="G70" s="109"/>
    </row>
    <row r="71" spans="1:7" ht="21.75">
      <c r="A71" s="113"/>
      <c r="B71" s="114"/>
      <c r="C71" s="107"/>
      <c r="D71" s="116"/>
      <c r="E71" s="115"/>
      <c r="F71" s="97"/>
      <c r="G71" s="109"/>
    </row>
    <row r="72" spans="1:7" ht="21.75">
      <c r="A72" s="105" t="s">
        <v>90</v>
      </c>
      <c r="B72" s="99"/>
      <c r="C72" s="99"/>
      <c r="D72" s="99"/>
      <c r="E72" s="98"/>
      <c r="F72" s="97"/>
      <c r="G72" s="134" t="s">
        <v>13</v>
      </c>
    </row>
    <row r="73" spans="1:7" ht="21.75">
      <c r="A73" s="471" t="s">
        <v>91</v>
      </c>
      <c r="B73" s="473"/>
      <c r="C73" s="99"/>
      <c r="D73" s="99"/>
      <c r="E73" s="98"/>
      <c r="F73" s="97"/>
      <c r="G73" s="350" t="s">
        <v>13</v>
      </c>
    </row>
    <row r="74" spans="1:7" ht="22.5" thickBot="1">
      <c r="A74" s="483" t="s">
        <v>251</v>
      </c>
      <c r="B74" s="484"/>
      <c r="C74" s="484"/>
      <c r="D74" s="484"/>
      <c r="E74" s="485"/>
      <c r="F74" s="97"/>
      <c r="G74" s="135">
        <v>63152.66</v>
      </c>
    </row>
    <row r="75" spans="1:7" ht="22.5" thickTop="1">
      <c r="A75" s="100"/>
      <c r="B75" s="101"/>
      <c r="C75" s="101"/>
      <c r="D75" s="101"/>
      <c r="E75" s="102"/>
      <c r="F75" s="100"/>
      <c r="G75" s="102"/>
    </row>
    <row r="76" spans="1:7" ht="21.75">
      <c r="A76" s="96" t="s">
        <v>92</v>
      </c>
      <c r="B76" s="104"/>
      <c r="C76" s="104"/>
      <c r="D76" s="95"/>
      <c r="E76" s="104" t="s">
        <v>96</v>
      </c>
      <c r="F76" s="104"/>
      <c r="G76" s="95"/>
    </row>
    <row r="77" spans="1:7" ht="21.75">
      <c r="A77" s="474" t="s">
        <v>248</v>
      </c>
      <c r="B77" s="472"/>
      <c r="C77" s="472"/>
      <c r="D77" s="477"/>
      <c r="E77" s="474" t="s">
        <v>249</v>
      </c>
      <c r="F77" s="472"/>
      <c r="G77" s="477"/>
    </row>
    <row r="78" spans="1:7" ht="21.75">
      <c r="A78" s="100" t="s">
        <v>213</v>
      </c>
      <c r="B78" s="101"/>
      <c r="C78" s="101"/>
      <c r="D78" s="102"/>
      <c r="E78" s="101" t="s">
        <v>214</v>
      </c>
      <c r="F78" s="101"/>
      <c r="G78" s="102"/>
    </row>
    <row r="93" spans="1:7" ht="21.75">
      <c r="A93" s="93"/>
      <c r="B93" s="94"/>
      <c r="C93" s="94"/>
      <c r="D93" s="94"/>
      <c r="E93" s="95"/>
      <c r="F93" s="489" t="s">
        <v>209</v>
      </c>
      <c r="G93" s="490"/>
    </row>
    <row r="94" spans="1:7" ht="21.75">
      <c r="A94" s="468" t="s">
        <v>74</v>
      </c>
      <c r="B94" s="469"/>
      <c r="C94" s="469"/>
      <c r="D94" s="469"/>
      <c r="E94" s="470"/>
      <c r="F94" s="97" t="s">
        <v>75</v>
      </c>
      <c r="G94" s="419">
        <v>3100000449090</v>
      </c>
    </row>
    <row r="95" spans="1:7" ht="21.75">
      <c r="A95" s="486" t="s">
        <v>76</v>
      </c>
      <c r="B95" s="487"/>
      <c r="C95" s="487"/>
      <c r="D95" s="487"/>
      <c r="E95" s="488"/>
      <c r="F95" s="97"/>
      <c r="G95" s="98"/>
    </row>
    <row r="96" spans="1:7" ht="21.75">
      <c r="A96" s="480" t="s">
        <v>250</v>
      </c>
      <c r="B96" s="481"/>
      <c r="C96" s="481"/>
      <c r="D96" s="481"/>
      <c r="E96" s="482"/>
      <c r="F96" s="93"/>
      <c r="G96" s="139">
        <v>12118766.689999999</v>
      </c>
    </row>
    <row r="97" spans="1:7" ht="21.75">
      <c r="A97" s="105" t="s">
        <v>79</v>
      </c>
      <c r="B97" s="99"/>
      <c r="C97" s="99"/>
      <c r="D97" s="99"/>
      <c r="E97" s="98"/>
      <c r="F97" s="97"/>
      <c r="G97" s="106"/>
    </row>
    <row r="98" spans="1:7" ht="21.75">
      <c r="A98" s="471" t="s">
        <v>80</v>
      </c>
      <c r="B98" s="473"/>
      <c r="C98" s="473" t="s">
        <v>81</v>
      </c>
      <c r="D98" s="472"/>
      <c r="E98" s="108" t="s">
        <v>82</v>
      </c>
      <c r="F98" s="97"/>
      <c r="G98" s="350"/>
    </row>
    <row r="99" spans="1:7" ht="21.75">
      <c r="A99" s="474" t="s">
        <v>83</v>
      </c>
      <c r="B99" s="472"/>
      <c r="C99" s="472" t="s">
        <v>84</v>
      </c>
      <c r="D99" s="472"/>
      <c r="E99" s="350" t="s">
        <v>85</v>
      </c>
      <c r="F99" s="97"/>
      <c r="G99" s="350"/>
    </row>
    <row r="100" spans="1:7" ht="21.75">
      <c r="A100" s="474" t="s">
        <v>86</v>
      </c>
      <c r="B100" s="472"/>
      <c r="C100" s="472" t="s">
        <v>84</v>
      </c>
      <c r="D100" s="472"/>
      <c r="E100" s="350" t="s">
        <v>85</v>
      </c>
      <c r="F100" s="97"/>
      <c r="G100" s="350"/>
    </row>
    <row r="101" spans="1:7" ht="21.75">
      <c r="A101" s="105" t="s">
        <v>87</v>
      </c>
      <c r="B101" s="99"/>
      <c r="C101" s="99"/>
      <c r="D101" s="99"/>
      <c r="E101" s="98"/>
      <c r="F101" s="97"/>
      <c r="G101" s="350"/>
    </row>
    <row r="102" spans="1:7" ht="21.75">
      <c r="A102" s="475" t="s">
        <v>88</v>
      </c>
      <c r="B102" s="476"/>
      <c r="C102" s="476"/>
      <c r="D102" s="349" t="s">
        <v>89</v>
      </c>
      <c r="E102" s="111" t="s">
        <v>82</v>
      </c>
      <c r="F102" s="97"/>
      <c r="G102" s="112"/>
    </row>
    <row r="103" spans="1:7" ht="21.75">
      <c r="A103" s="113"/>
      <c r="B103" s="348"/>
      <c r="C103" s="348"/>
      <c r="D103" s="116"/>
      <c r="E103" s="115"/>
      <c r="F103" s="97"/>
      <c r="G103" s="350"/>
    </row>
    <row r="104" spans="1:7" ht="21.75">
      <c r="A104" s="113"/>
      <c r="B104" s="348"/>
      <c r="C104" s="348"/>
      <c r="D104" s="116"/>
      <c r="E104" s="115"/>
      <c r="F104" s="97"/>
      <c r="G104" s="350"/>
    </row>
    <row r="105" spans="1:7" ht="21.75">
      <c r="A105" s="113"/>
      <c r="B105" s="348"/>
      <c r="C105" s="348"/>
      <c r="D105" s="116"/>
      <c r="E105" s="115"/>
      <c r="F105" s="97"/>
      <c r="G105" s="350"/>
    </row>
    <row r="106" spans="1:7" ht="21.75">
      <c r="A106" s="113"/>
      <c r="B106" s="348"/>
      <c r="C106" s="348"/>
      <c r="D106" s="116"/>
      <c r="E106" s="115"/>
      <c r="F106" s="97"/>
      <c r="G106" s="350"/>
    </row>
    <row r="107" spans="1:7" ht="21.75">
      <c r="A107" s="113"/>
      <c r="B107" s="348"/>
      <c r="C107" s="348"/>
      <c r="D107" s="116"/>
      <c r="E107" s="115"/>
      <c r="F107" s="97"/>
      <c r="G107" s="350"/>
    </row>
    <row r="108" spans="1:7" ht="21.75">
      <c r="A108" s="113"/>
      <c r="B108" s="348"/>
      <c r="C108" s="348"/>
      <c r="D108" s="116"/>
      <c r="E108" s="115"/>
      <c r="F108" s="97"/>
      <c r="G108" s="350"/>
    </row>
    <row r="109" spans="1:7" ht="21.75">
      <c r="A109" s="113"/>
      <c r="B109" s="348"/>
      <c r="C109" s="348"/>
      <c r="D109" s="116"/>
      <c r="E109" s="115"/>
      <c r="F109" s="97"/>
      <c r="G109" s="350"/>
    </row>
    <row r="110" spans="1:7" ht="21.75">
      <c r="A110" s="113"/>
      <c r="B110" s="348"/>
      <c r="C110" s="348"/>
      <c r="D110" s="116"/>
      <c r="E110" s="115"/>
      <c r="F110" s="97"/>
      <c r="G110" s="350"/>
    </row>
    <row r="111" spans="1:7" ht="21.75">
      <c r="A111" s="113"/>
      <c r="B111" s="348"/>
      <c r="C111" s="348"/>
      <c r="D111" s="116"/>
      <c r="E111" s="115"/>
      <c r="F111" s="97"/>
      <c r="G111" s="350"/>
    </row>
    <row r="112" spans="1:7" ht="21.75">
      <c r="A112" s="113"/>
      <c r="B112" s="114"/>
      <c r="C112" s="348"/>
      <c r="D112" s="116"/>
      <c r="E112" s="115"/>
      <c r="F112" s="97"/>
      <c r="G112" s="350"/>
    </row>
    <row r="113" spans="1:7" ht="21.75">
      <c r="A113" s="113"/>
      <c r="B113" s="114"/>
      <c r="C113" s="348"/>
      <c r="D113" s="116"/>
      <c r="E113" s="115"/>
      <c r="F113" s="97"/>
      <c r="G113" s="350"/>
    </row>
    <row r="114" spans="1:7" ht="21.75">
      <c r="A114" s="113"/>
      <c r="B114" s="114"/>
      <c r="C114" s="348"/>
      <c r="D114" s="116"/>
      <c r="E114" s="115"/>
      <c r="F114" s="97"/>
      <c r="G114" s="350"/>
    </row>
    <row r="115" spans="1:7" ht="21.75">
      <c r="A115" s="113"/>
      <c r="B115" s="114"/>
      <c r="C115" s="348"/>
      <c r="D115" s="116"/>
      <c r="E115" s="115"/>
      <c r="F115" s="97"/>
      <c r="G115" s="350"/>
    </row>
    <row r="116" spans="1:7" ht="21.75">
      <c r="A116" s="113"/>
      <c r="B116" s="114"/>
      <c r="C116" s="348"/>
      <c r="D116" s="116"/>
      <c r="E116" s="115"/>
      <c r="F116" s="97"/>
      <c r="G116" s="350"/>
    </row>
    <row r="117" spans="1:7" ht="21.75">
      <c r="A117" s="105" t="s">
        <v>90</v>
      </c>
      <c r="B117" s="99"/>
      <c r="C117" s="99"/>
      <c r="D117" s="99"/>
      <c r="E117" s="98"/>
      <c r="F117" s="97"/>
      <c r="G117" s="134" t="s">
        <v>13</v>
      </c>
    </row>
    <row r="118" spans="1:7" ht="21.75">
      <c r="A118" s="471" t="s">
        <v>91</v>
      </c>
      <c r="B118" s="473"/>
      <c r="C118" s="99"/>
      <c r="D118" s="99"/>
      <c r="E118" s="98"/>
      <c r="F118" s="97"/>
      <c r="G118" s="350" t="s">
        <v>13</v>
      </c>
    </row>
    <row r="119" spans="1:7" ht="22.5" thickBot="1">
      <c r="A119" s="483" t="s">
        <v>252</v>
      </c>
      <c r="B119" s="484"/>
      <c r="C119" s="484"/>
      <c r="D119" s="484"/>
      <c r="E119" s="485"/>
      <c r="F119" s="97"/>
      <c r="G119" s="135">
        <v>12118766.66</v>
      </c>
    </row>
    <row r="120" spans="1:7" ht="22.5" thickTop="1">
      <c r="A120" s="100"/>
      <c r="B120" s="101"/>
      <c r="C120" s="101"/>
      <c r="D120" s="101"/>
      <c r="E120" s="102"/>
      <c r="F120" s="100"/>
      <c r="G120" s="102"/>
    </row>
    <row r="121" spans="1:7" ht="21.75">
      <c r="A121" s="96" t="s">
        <v>92</v>
      </c>
      <c r="B121" s="104"/>
      <c r="C121" s="104"/>
      <c r="D121" s="95"/>
      <c r="E121" s="104" t="s">
        <v>96</v>
      </c>
      <c r="F121" s="104"/>
      <c r="G121" s="95"/>
    </row>
    <row r="122" spans="1:7" ht="21.75">
      <c r="A122" s="474" t="s">
        <v>248</v>
      </c>
      <c r="B122" s="472"/>
      <c r="C122" s="472"/>
      <c r="D122" s="477"/>
      <c r="E122" s="474" t="s">
        <v>249</v>
      </c>
      <c r="F122" s="472"/>
      <c r="G122" s="477"/>
    </row>
    <row r="123" spans="1:7" ht="21.75">
      <c r="A123" s="100" t="s">
        <v>213</v>
      </c>
      <c r="B123" s="101"/>
      <c r="C123" s="101"/>
      <c r="D123" s="102"/>
      <c r="E123" s="101" t="s">
        <v>214</v>
      </c>
      <c r="F123" s="101"/>
      <c r="G123" s="102"/>
    </row>
  </sheetData>
  <mergeCells count="42">
    <mergeCell ref="A118:B118"/>
    <mergeCell ref="A119:E119"/>
    <mergeCell ref="A122:D122"/>
    <mergeCell ref="E122:G122"/>
    <mergeCell ref="A99:B99"/>
    <mergeCell ref="C99:D99"/>
    <mergeCell ref="A100:B100"/>
    <mergeCell ref="C100:D100"/>
    <mergeCell ref="A102:C102"/>
    <mergeCell ref="F93:G93"/>
    <mergeCell ref="A94:E94"/>
    <mergeCell ref="A95:E95"/>
    <mergeCell ref="A96:E96"/>
    <mergeCell ref="A98:B98"/>
    <mergeCell ref="C98:D98"/>
    <mergeCell ref="A50:E50"/>
    <mergeCell ref="A54:B54"/>
    <mergeCell ref="C54:D54"/>
    <mergeCell ref="A55:B55"/>
    <mergeCell ref="C55:D55"/>
    <mergeCell ref="A53:B53"/>
    <mergeCell ref="C53:D53"/>
    <mergeCell ref="A57:C57"/>
    <mergeCell ref="A51:E51"/>
    <mergeCell ref="A73:B73"/>
    <mergeCell ref="A77:D77"/>
    <mergeCell ref="E77:G77"/>
    <mergeCell ref="A74:E74"/>
    <mergeCell ref="A2:E2"/>
    <mergeCell ref="A3:E3"/>
    <mergeCell ref="A6:B6"/>
    <mergeCell ref="C6:D6"/>
    <mergeCell ref="A49:E49"/>
    <mergeCell ref="C7:D7"/>
    <mergeCell ref="A8:B8"/>
    <mergeCell ref="C8:D8"/>
    <mergeCell ref="A7:B7"/>
    <mergeCell ref="A10:C10"/>
    <mergeCell ref="A38:B38"/>
    <mergeCell ref="A42:D42"/>
    <mergeCell ref="E42:G42"/>
    <mergeCell ref="F48:G48"/>
  </mergeCells>
  <phoneticPr fontId="7" type="noConversion"/>
  <pageMargins left="0.96" right="0.16" top="0.24" bottom="0.26" header="0.19" footer="0.2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36"/>
  <sheetViews>
    <sheetView topLeftCell="F1" workbookViewId="0">
      <pane ySplit="7" topLeftCell="A8" activePane="bottomLeft" state="frozen"/>
      <selection pane="bottomLeft" activeCell="Q109" sqref="Q109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ht="26.25">
      <c r="A2" s="491" t="s">
        <v>16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2"/>
      <c r="P2" s="492"/>
      <c r="Q2" s="492"/>
    </row>
    <row r="3" spans="1:17" ht="26.25">
      <c r="A3" s="491" t="s">
        <v>56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  <c r="P3" s="492"/>
      <c r="Q3" s="492"/>
    </row>
    <row r="4" spans="1:17" ht="26.25">
      <c r="A4" s="491" t="s">
        <v>57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2"/>
      <c r="P4" s="492"/>
      <c r="Q4" s="492"/>
    </row>
    <row r="5" spans="1:17" ht="26.25">
      <c r="A5" s="493" t="s">
        <v>255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4"/>
      <c r="P5" s="494"/>
      <c r="Q5" s="494"/>
    </row>
    <row r="6" spans="1:17" s="84" customFormat="1" ht="19.5">
      <c r="A6" s="238" t="s">
        <v>58</v>
      </c>
      <c r="B6" s="239"/>
      <c r="C6" s="431">
        <v>110</v>
      </c>
      <c r="D6" s="432"/>
      <c r="E6" s="433"/>
      <c r="F6" s="240">
        <v>120</v>
      </c>
      <c r="G6" s="434">
        <v>210</v>
      </c>
      <c r="H6" s="435"/>
      <c r="I6" s="240">
        <v>220</v>
      </c>
      <c r="J6" s="431">
        <v>240</v>
      </c>
      <c r="K6" s="436"/>
      <c r="L6" s="240">
        <v>250</v>
      </c>
      <c r="M6" s="431">
        <v>260</v>
      </c>
      <c r="N6" s="433"/>
      <c r="O6" s="241" t="s">
        <v>169</v>
      </c>
      <c r="P6" s="242" t="s">
        <v>97</v>
      </c>
      <c r="Q6" s="243"/>
    </row>
    <row r="7" spans="1:17" s="84" customFormat="1" ht="22.5" customHeight="1">
      <c r="A7" s="244" t="s">
        <v>59</v>
      </c>
      <c r="B7" s="245">
        <v>411</v>
      </c>
      <c r="C7" s="240">
        <v>111</v>
      </c>
      <c r="D7" s="240">
        <v>112</v>
      </c>
      <c r="E7" s="240">
        <v>113</v>
      </c>
      <c r="F7" s="245">
        <v>123</v>
      </c>
      <c r="G7" s="240">
        <v>211</v>
      </c>
      <c r="H7" s="240">
        <v>212</v>
      </c>
      <c r="I7" s="245">
        <v>223</v>
      </c>
      <c r="J7" s="245">
        <v>241</v>
      </c>
      <c r="K7" s="245">
        <v>242</v>
      </c>
      <c r="L7" s="245">
        <v>252</v>
      </c>
      <c r="M7" s="246">
        <v>262</v>
      </c>
      <c r="N7" s="247" t="s">
        <v>166</v>
      </c>
      <c r="O7" s="241" t="s">
        <v>167</v>
      </c>
      <c r="P7" s="242" t="s">
        <v>168</v>
      </c>
      <c r="Q7" s="248" t="s">
        <v>55</v>
      </c>
    </row>
    <row r="8" spans="1:17" s="84" customFormat="1" ht="18.75">
      <c r="A8" s="249">
        <v>510000</v>
      </c>
      <c r="B8" s="250">
        <v>0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0</v>
      </c>
      <c r="Q8" s="251">
        <v>0</v>
      </c>
    </row>
    <row r="9" spans="1:17" s="84" customFormat="1" ht="18.75">
      <c r="A9" s="249">
        <v>110300</v>
      </c>
      <c r="B9" s="251">
        <v>4160</v>
      </c>
      <c r="C9" s="251">
        <v>0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2">
        <f t="shared" ref="Q9:Q19" si="0">SUM(B9:P9)</f>
        <v>4160</v>
      </c>
    </row>
    <row r="10" spans="1:17" s="84" customFormat="1" ht="18.75">
      <c r="A10" s="253">
        <v>110700</v>
      </c>
      <c r="B10" s="250">
        <v>0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2">
        <f t="shared" si="0"/>
        <v>0</v>
      </c>
    </row>
    <row r="11" spans="1:17" s="84" customFormat="1" ht="18.75">
      <c r="A11" s="249">
        <v>110800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2">
        <f t="shared" si="0"/>
        <v>0</v>
      </c>
    </row>
    <row r="12" spans="1:17" s="84" customFormat="1" ht="18.75">
      <c r="A12" s="249">
        <v>110900</v>
      </c>
      <c r="B12" s="251">
        <v>4000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2">
        <f t="shared" si="0"/>
        <v>4000</v>
      </c>
    </row>
    <row r="13" spans="1:17" s="84" customFormat="1" ht="18.75">
      <c r="A13" s="249">
        <v>111000</v>
      </c>
      <c r="B13" s="327">
        <v>58100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2">
        <f t="shared" si="0"/>
        <v>58100</v>
      </c>
    </row>
    <row r="14" spans="1:17" s="85" customFormat="1" ht="21" customHeight="1">
      <c r="A14" s="254">
        <v>111100</v>
      </c>
      <c r="B14" s="327" t="s">
        <v>13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2">
        <f t="shared" si="0"/>
        <v>0</v>
      </c>
    </row>
    <row r="15" spans="1:17" s="85" customFormat="1" ht="21" customHeight="1">
      <c r="A15" s="254">
        <v>120100</v>
      </c>
      <c r="B15" s="251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2">
        <f t="shared" si="0"/>
        <v>0</v>
      </c>
    </row>
    <row r="16" spans="1:17" s="85" customFormat="1" ht="21" customHeight="1">
      <c r="A16" s="257">
        <v>121100</v>
      </c>
      <c r="B16" s="258">
        <v>0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6">
        <f t="shared" si="0"/>
        <v>0</v>
      </c>
    </row>
    <row r="17" spans="1:17" s="85" customFormat="1" ht="21" customHeight="1">
      <c r="A17" s="257">
        <v>130300</v>
      </c>
      <c r="B17" s="258">
        <v>0</v>
      </c>
      <c r="C17" s="255">
        <v>0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2">
        <f>SUM(B17:P17)</f>
        <v>0</v>
      </c>
    </row>
    <row r="18" spans="1:17" s="85" customFormat="1" ht="21" customHeight="1" thickBot="1">
      <c r="A18" s="259" t="s">
        <v>62</v>
      </c>
      <c r="B18" s="260">
        <v>66710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f>SUM(H8:H15)</f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1">
        <f t="shared" si="0"/>
        <v>66710</v>
      </c>
    </row>
    <row r="19" spans="1:17" s="85" customFormat="1" ht="22.5" customHeight="1" thickBot="1">
      <c r="A19" s="262" t="s">
        <v>63</v>
      </c>
      <c r="B19" s="263">
        <v>1358169</v>
      </c>
      <c r="C19" s="263">
        <v>0</v>
      </c>
      <c r="D19" s="264">
        <v>0</v>
      </c>
      <c r="E19" s="264">
        <v>0</v>
      </c>
      <c r="F19" s="264">
        <v>0</v>
      </c>
      <c r="G19" s="264">
        <v>0</v>
      </c>
      <c r="H19" s="265">
        <v>0</v>
      </c>
      <c r="I19" s="264">
        <v>0</v>
      </c>
      <c r="J19" s="265">
        <v>0</v>
      </c>
      <c r="K19" s="264">
        <v>0</v>
      </c>
      <c r="L19" s="265">
        <v>0</v>
      </c>
      <c r="M19" s="264">
        <v>0</v>
      </c>
      <c r="N19" s="264">
        <v>0</v>
      </c>
      <c r="O19" s="264">
        <v>0</v>
      </c>
      <c r="P19" s="264">
        <v>0</v>
      </c>
      <c r="Q19" s="266">
        <f t="shared" si="0"/>
        <v>1358169</v>
      </c>
    </row>
    <row r="20" spans="1:17" s="84" customFormat="1" ht="19.5" thickTop="1">
      <c r="A20" s="267">
        <v>521000</v>
      </c>
      <c r="B20" s="268">
        <v>0</v>
      </c>
      <c r="C20" s="268">
        <v>0</v>
      </c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9">
        <f>SUM(R27)</f>
        <v>0</v>
      </c>
    </row>
    <row r="21" spans="1:17" s="84" customFormat="1" ht="18.75">
      <c r="A21" s="270">
        <v>210100</v>
      </c>
      <c r="B21" s="250">
        <v>0</v>
      </c>
      <c r="C21" s="250">
        <v>42840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2">
        <f t="shared" ref="Q21:Q26" si="1">SUM(B21:P21)</f>
        <v>42840</v>
      </c>
    </row>
    <row r="22" spans="1:17" s="84" customFormat="1" ht="18.75">
      <c r="A22" s="270">
        <v>210200</v>
      </c>
      <c r="B22" s="250">
        <v>0</v>
      </c>
      <c r="C22" s="250">
        <v>3510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2">
        <f t="shared" si="1"/>
        <v>3510</v>
      </c>
    </row>
    <row r="23" spans="1:17" s="84" customFormat="1" ht="18.75">
      <c r="A23" s="270">
        <v>210300</v>
      </c>
      <c r="B23" s="250">
        <v>0</v>
      </c>
      <c r="C23" s="250">
        <v>3510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2">
        <f t="shared" si="1"/>
        <v>3510</v>
      </c>
    </row>
    <row r="24" spans="1:17" s="84" customFormat="1" ht="18.75">
      <c r="A24" s="270">
        <v>210400</v>
      </c>
      <c r="B24" s="250">
        <v>0</v>
      </c>
      <c r="C24" s="250">
        <v>7200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2">
        <f t="shared" si="1"/>
        <v>7200</v>
      </c>
    </row>
    <row r="25" spans="1:17" s="84" customFormat="1" ht="18.75">
      <c r="A25" s="270">
        <v>210600</v>
      </c>
      <c r="B25" s="250">
        <v>0</v>
      </c>
      <c r="C25" s="250">
        <v>142800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2">
        <f t="shared" si="1"/>
        <v>142800</v>
      </c>
    </row>
    <row r="26" spans="1:17" s="84" customFormat="1" ht="21.75" customHeight="1" thickBot="1">
      <c r="A26" s="271" t="s">
        <v>62</v>
      </c>
      <c r="B26" s="272">
        <v>0</v>
      </c>
      <c r="C26" s="272">
        <v>199860</v>
      </c>
      <c r="D26" s="272">
        <v>0</v>
      </c>
      <c r="E26" s="273">
        <v>0</v>
      </c>
      <c r="F26" s="272">
        <v>0</v>
      </c>
      <c r="G26" s="272">
        <v>0</v>
      </c>
      <c r="H26" s="272">
        <f>SUM(H20:H25)</f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61">
        <f t="shared" si="1"/>
        <v>199860</v>
      </c>
    </row>
    <row r="27" spans="1:17" s="84" customFormat="1" ht="22.5" customHeight="1" thickBot="1">
      <c r="A27" s="274" t="s">
        <v>63</v>
      </c>
      <c r="B27" s="275">
        <v>0</v>
      </c>
      <c r="C27" s="275">
        <v>1399020</v>
      </c>
      <c r="D27" s="275">
        <v>0</v>
      </c>
      <c r="E27" s="276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7">
        <v>0</v>
      </c>
      <c r="O27" s="278" t="s">
        <v>61</v>
      </c>
      <c r="P27" s="279" t="s">
        <v>61</v>
      </c>
      <c r="Q27" s="266">
        <f>SUM(C27:P27)</f>
        <v>1399020</v>
      </c>
    </row>
    <row r="28" spans="1:17" s="84" customFormat="1" ht="23.25" customHeight="1" thickTop="1">
      <c r="A28" s="267">
        <v>522000</v>
      </c>
      <c r="B28" s="268">
        <v>0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68">
        <v>0</v>
      </c>
      <c r="Q28" s="280" t="s">
        <v>61</v>
      </c>
    </row>
    <row r="29" spans="1:17" s="84" customFormat="1" ht="21.75" customHeight="1">
      <c r="A29" s="270">
        <v>220100</v>
      </c>
      <c r="B29" s="250">
        <v>0</v>
      </c>
      <c r="C29" s="281">
        <v>184890</v>
      </c>
      <c r="D29" s="281">
        <v>0</v>
      </c>
      <c r="E29" s="281">
        <v>60660</v>
      </c>
      <c r="F29" s="281">
        <v>0</v>
      </c>
      <c r="G29" s="281">
        <v>0</v>
      </c>
      <c r="H29" s="281">
        <v>0</v>
      </c>
      <c r="I29" s="281">
        <v>0</v>
      </c>
      <c r="J29" s="250">
        <v>68080</v>
      </c>
      <c r="K29" s="281">
        <v>0</v>
      </c>
      <c r="L29" s="281">
        <v>0</v>
      </c>
      <c r="M29" s="281">
        <v>0</v>
      </c>
      <c r="N29" s="250">
        <v>0</v>
      </c>
      <c r="O29" s="250">
        <v>0</v>
      </c>
      <c r="P29" s="250">
        <v>0</v>
      </c>
      <c r="Q29" s="252">
        <f>SUM(C29:P29)</f>
        <v>313630</v>
      </c>
    </row>
    <row r="30" spans="1:17" s="84" customFormat="1" ht="21.75" customHeight="1">
      <c r="A30" s="270">
        <v>220200</v>
      </c>
      <c r="B30" s="250">
        <v>0</v>
      </c>
      <c r="C30" s="282">
        <v>6070</v>
      </c>
      <c r="D30" s="282">
        <v>0</v>
      </c>
      <c r="E30" s="327" t="s">
        <v>13</v>
      </c>
      <c r="F30" s="282">
        <v>0</v>
      </c>
      <c r="G30" s="282">
        <v>0</v>
      </c>
      <c r="H30" s="282">
        <v>0</v>
      </c>
      <c r="I30" s="282">
        <v>0</v>
      </c>
      <c r="J30" s="250">
        <v>555</v>
      </c>
      <c r="K30" s="282">
        <v>0</v>
      </c>
      <c r="L30" s="282">
        <v>0</v>
      </c>
      <c r="M30" s="282">
        <v>0</v>
      </c>
      <c r="N30" s="250">
        <v>0</v>
      </c>
      <c r="O30" s="250">
        <v>0</v>
      </c>
      <c r="P30" s="250">
        <v>0</v>
      </c>
      <c r="Q30" s="252">
        <f>SUM(C30:P30)</f>
        <v>6625</v>
      </c>
    </row>
    <row r="31" spans="1:17" s="84" customFormat="1" ht="21.75" customHeight="1">
      <c r="A31" s="283">
        <v>220300</v>
      </c>
      <c r="B31" s="273">
        <v>0</v>
      </c>
      <c r="C31" s="284">
        <v>9100</v>
      </c>
      <c r="D31" s="284">
        <v>0</v>
      </c>
      <c r="E31" s="281">
        <v>3500</v>
      </c>
      <c r="F31" s="284">
        <v>0</v>
      </c>
      <c r="G31" s="284">
        <v>0</v>
      </c>
      <c r="H31" s="284">
        <v>0</v>
      </c>
      <c r="I31" s="284">
        <v>0</v>
      </c>
      <c r="J31" s="273">
        <v>0</v>
      </c>
      <c r="K31" s="284">
        <v>0</v>
      </c>
      <c r="L31" s="284">
        <v>0</v>
      </c>
      <c r="M31" s="284">
        <v>0</v>
      </c>
      <c r="N31" s="273">
        <v>0</v>
      </c>
      <c r="O31" s="273">
        <v>0</v>
      </c>
      <c r="P31" s="273">
        <v>0</v>
      </c>
      <c r="Q31" s="252">
        <f>SUM(C31:P31)</f>
        <v>12600</v>
      </c>
    </row>
    <row r="32" spans="1:17" s="84" customFormat="1" ht="21.75" customHeight="1">
      <c r="A32" s="283">
        <v>220600</v>
      </c>
      <c r="B32" s="273">
        <v>0</v>
      </c>
      <c r="C32" s="284">
        <v>27480</v>
      </c>
      <c r="D32" s="284">
        <v>0</v>
      </c>
      <c r="E32" s="282">
        <v>39760</v>
      </c>
      <c r="F32" s="284">
        <v>0</v>
      </c>
      <c r="G32" s="284">
        <v>0</v>
      </c>
      <c r="H32" s="284">
        <v>0</v>
      </c>
      <c r="I32" s="284">
        <v>0</v>
      </c>
      <c r="J32" s="273">
        <v>24040</v>
      </c>
      <c r="K32" s="284">
        <v>0</v>
      </c>
      <c r="L32" s="284">
        <v>0</v>
      </c>
      <c r="M32" s="284">
        <v>0</v>
      </c>
      <c r="N32" s="273">
        <v>0</v>
      </c>
      <c r="O32" s="273">
        <v>0</v>
      </c>
      <c r="P32" s="273">
        <v>0</v>
      </c>
      <c r="Q32" s="252">
        <f>SUM(C32:P32)</f>
        <v>91280</v>
      </c>
    </row>
    <row r="33" spans="1:17" s="84" customFormat="1" ht="21.75" customHeight="1">
      <c r="A33" s="283">
        <v>220700</v>
      </c>
      <c r="B33" s="273">
        <v>0</v>
      </c>
      <c r="C33" s="284">
        <v>955</v>
      </c>
      <c r="D33" s="284">
        <v>0</v>
      </c>
      <c r="E33" s="281">
        <v>1500</v>
      </c>
      <c r="F33" s="284">
        <v>0</v>
      </c>
      <c r="G33" s="284">
        <v>0</v>
      </c>
      <c r="H33" s="284">
        <v>0</v>
      </c>
      <c r="I33" s="284">
        <v>0</v>
      </c>
      <c r="J33" s="273">
        <v>1500</v>
      </c>
      <c r="K33" s="284">
        <v>0</v>
      </c>
      <c r="L33" s="284">
        <v>0</v>
      </c>
      <c r="M33" s="284">
        <v>0</v>
      </c>
      <c r="N33" s="273">
        <v>0</v>
      </c>
      <c r="O33" s="273">
        <v>0</v>
      </c>
      <c r="P33" s="273">
        <v>0</v>
      </c>
      <c r="Q33" s="252">
        <f>SUM(C33:P33)</f>
        <v>3955</v>
      </c>
    </row>
    <row r="34" spans="1:17" s="85" customFormat="1" ht="21.75" customHeight="1" thickBot="1">
      <c r="A34" s="271" t="s">
        <v>62</v>
      </c>
      <c r="B34" s="272">
        <v>0</v>
      </c>
      <c r="C34" s="285">
        <v>228495</v>
      </c>
      <c r="D34" s="285">
        <f t="shared" ref="D34:P34" si="2">SUM(D29:D33)</f>
        <v>0</v>
      </c>
      <c r="E34" s="284">
        <v>105420</v>
      </c>
      <c r="F34" s="285">
        <f t="shared" si="2"/>
        <v>0</v>
      </c>
      <c r="G34" s="285">
        <f t="shared" si="2"/>
        <v>0</v>
      </c>
      <c r="H34" s="285">
        <f t="shared" si="2"/>
        <v>0</v>
      </c>
      <c r="I34" s="285">
        <f t="shared" si="2"/>
        <v>0</v>
      </c>
      <c r="J34" s="272">
        <f t="shared" si="2"/>
        <v>94175</v>
      </c>
      <c r="K34" s="285">
        <f t="shared" si="2"/>
        <v>0</v>
      </c>
      <c r="L34" s="285">
        <f t="shared" si="2"/>
        <v>0</v>
      </c>
      <c r="M34" s="285">
        <f t="shared" si="2"/>
        <v>0</v>
      </c>
      <c r="N34" s="272">
        <f t="shared" si="2"/>
        <v>0</v>
      </c>
      <c r="O34" s="272">
        <f t="shared" si="2"/>
        <v>0</v>
      </c>
      <c r="P34" s="272">
        <f t="shared" si="2"/>
        <v>0</v>
      </c>
      <c r="Q34" s="286">
        <f>C34+E34+J34</f>
        <v>428090</v>
      </c>
    </row>
    <row r="35" spans="1:17" s="85" customFormat="1" ht="21.75" customHeight="1" thickBot="1">
      <c r="A35" s="262" t="s">
        <v>63</v>
      </c>
      <c r="B35" s="264">
        <v>0</v>
      </c>
      <c r="C35" s="287">
        <v>1597515</v>
      </c>
      <c r="D35" s="287">
        <v>0</v>
      </c>
      <c r="E35" s="288">
        <v>727656</v>
      </c>
      <c r="F35" s="287">
        <v>0</v>
      </c>
      <c r="G35" s="287">
        <v>0</v>
      </c>
      <c r="H35" s="287">
        <v>0</v>
      </c>
      <c r="I35" s="287">
        <v>0</v>
      </c>
      <c r="J35" s="264">
        <v>625251</v>
      </c>
      <c r="K35" s="287">
        <v>0</v>
      </c>
      <c r="L35" s="287">
        <v>0</v>
      </c>
      <c r="M35" s="287">
        <v>0</v>
      </c>
      <c r="N35" s="264">
        <v>0</v>
      </c>
      <c r="O35" s="264">
        <v>0</v>
      </c>
      <c r="P35" s="264">
        <v>0</v>
      </c>
      <c r="Q35" s="289">
        <f>C35+E35+J35</f>
        <v>2950422</v>
      </c>
    </row>
    <row r="36" spans="1:17" s="84" customFormat="1" ht="18.75" customHeight="1" thickTop="1">
      <c r="A36" s="267">
        <v>530000</v>
      </c>
      <c r="B36" s="290">
        <v>0</v>
      </c>
      <c r="C36" s="290">
        <v>0</v>
      </c>
      <c r="D36" s="268">
        <v>0</v>
      </c>
      <c r="E36" s="290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90">
        <v>0</v>
      </c>
      <c r="O36" s="291" t="s">
        <v>61</v>
      </c>
      <c r="P36" s="291" t="s">
        <v>61</v>
      </c>
      <c r="Q36" s="280" t="s">
        <v>61</v>
      </c>
    </row>
    <row r="37" spans="1:17" s="84" customFormat="1" ht="18.75" customHeight="1">
      <c r="A37" s="270">
        <v>310100</v>
      </c>
      <c r="B37" s="282">
        <v>0</v>
      </c>
      <c r="C37" s="282">
        <v>0</v>
      </c>
      <c r="D37" s="250">
        <v>0</v>
      </c>
      <c r="E37" s="281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2">
        <f t="shared" ref="Q37:Q42" si="3">SUM(B37:P37)</f>
        <v>0</v>
      </c>
    </row>
    <row r="38" spans="1:17" s="84" customFormat="1" ht="18" customHeight="1">
      <c r="A38" s="270">
        <v>310200</v>
      </c>
      <c r="B38" s="282">
        <v>0</v>
      </c>
      <c r="C38" s="282">
        <v>0</v>
      </c>
      <c r="D38" s="250">
        <v>0</v>
      </c>
      <c r="E38" s="290">
        <v>0</v>
      </c>
      <c r="F38" s="250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250">
        <v>0</v>
      </c>
      <c r="O38" s="250">
        <v>0</v>
      </c>
      <c r="P38" s="250">
        <v>0</v>
      </c>
      <c r="Q38" s="252">
        <f t="shared" si="3"/>
        <v>0</v>
      </c>
    </row>
    <row r="39" spans="1:17" s="84" customFormat="1" ht="19.5" customHeight="1">
      <c r="A39" s="270">
        <v>310300</v>
      </c>
      <c r="B39" s="282">
        <v>0</v>
      </c>
      <c r="C39" s="281">
        <v>0</v>
      </c>
      <c r="D39" s="250">
        <v>0</v>
      </c>
      <c r="E39" s="281">
        <v>0</v>
      </c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2">
        <f t="shared" si="3"/>
        <v>0</v>
      </c>
    </row>
    <row r="40" spans="1:17" s="84" customFormat="1" ht="19.5" customHeight="1">
      <c r="A40" s="270">
        <v>310400</v>
      </c>
      <c r="B40" s="282">
        <v>0</v>
      </c>
      <c r="C40" s="250">
        <v>20600</v>
      </c>
      <c r="D40" s="250">
        <f>SUM(D36:D39)</f>
        <v>0</v>
      </c>
      <c r="E40" s="290">
        <v>8400</v>
      </c>
      <c r="F40" s="250">
        <v>0</v>
      </c>
      <c r="G40" s="250">
        <v>0</v>
      </c>
      <c r="H40" s="250">
        <f>SUM(H36:H39)</f>
        <v>0</v>
      </c>
      <c r="I40" s="250">
        <f>SUM(I36:I39)</f>
        <v>0</v>
      </c>
      <c r="J40" s="250">
        <v>3000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2">
        <f t="shared" si="3"/>
        <v>32000</v>
      </c>
    </row>
    <row r="41" spans="1:17" s="84" customFormat="1" ht="19.5" customHeight="1">
      <c r="A41" s="270">
        <v>310500</v>
      </c>
      <c r="B41" s="282">
        <v>0</v>
      </c>
      <c r="C41" s="281">
        <v>0</v>
      </c>
      <c r="D41" s="250">
        <v>0</v>
      </c>
      <c r="E41" s="327" t="s">
        <v>13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2">
        <f t="shared" si="3"/>
        <v>0</v>
      </c>
    </row>
    <row r="42" spans="1:17" s="84" customFormat="1" ht="19.5" customHeight="1">
      <c r="A42" s="270">
        <v>310600</v>
      </c>
      <c r="B42" s="282">
        <v>0</v>
      </c>
      <c r="C42" s="327" t="s">
        <v>13</v>
      </c>
      <c r="D42" s="250">
        <v>0</v>
      </c>
      <c r="E42" s="290" t="s">
        <v>13</v>
      </c>
      <c r="F42" s="250">
        <v>0</v>
      </c>
      <c r="G42" s="250">
        <v>0</v>
      </c>
      <c r="H42" s="250">
        <v>0</v>
      </c>
      <c r="I42" s="250">
        <v>0</v>
      </c>
      <c r="J42" s="329" t="s">
        <v>13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2">
        <f t="shared" si="3"/>
        <v>0</v>
      </c>
    </row>
    <row r="43" spans="1:17" s="84" customFormat="1" ht="21.75" customHeight="1" thickBot="1">
      <c r="A43" s="271" t="s">
        <v>62</v>
      </c>
      <c r="B43" s="292">
        <v>0</v>
      </c>
      <c r="C43" s="326">
        <v>20600</v>
      </c>
      <c r="D43" s="272">
        <v>0</v>
      </c>
      <c r="E43" s="293">
        <f>SUM(E38:E42)</f>
        <v>8400</v>
      </c>
      <c r="F43" s="272">
        <v>0</v>
      </c>
      <c r="G43" s="272">
        <v>0</v>
      </c>
      <c r="H43" s="272">
        <v>0</v>
      </c>
      <c r="I43" s="272">
        <v>0</v>
      </c>
      <c r="J43" s="272">
        <f>SUM(J37:J42)</f>
        <v>3000</v>
      </c>
      <c r="K43" s="272">
        <v>0</v>
      </c>
      <c r="L43" s="272">
        <v>0</v>
      </c>
      <c r="M43" s="272">
        <v>0</v>
      </c>
      <c r="N43" s="272">
        <f>SUM(N37:N42)</f>
        <v>0</v>
      </c>
      <c r="O43" s="272">
        <f>SUM(O37:O42)</f>
        <v>0</v>
      </c>
      <c r="P43" s="272">
        <v>0</v>
      </c>
      <c r="Q43" s="261">
        <f>SUM(C43:P43)</f>
        <v>32000</v>
      </c>
    </row>
    <row r="44" spans="1:17" s="84" customFormat="1" ht="21.75" customHeight="1" thickBot="1">
      <c r="A44" s="274" t="s">
        <v>63</v>
      </c>
      <c r="B44" s="277">
        <v>0</v>
      </c>
      <c r="C44" s="294">
        <v>147839</v>
      </c>
      <c r="D44" s="275">
        <v>0</v>
      </c>
      <c r="E44" s="287">
        <v>61500</v>
      </c>
      <c r="F44" s="275">
        <v>0</v>
      </c>
      <c r="G44" s="275">
        <v>0</v>
      </c>
      <c r="H44" s="275">
        <v>0</v>
      </c>
      <c r="I44" s="275">
        <v>0</v>
      </c>
      <c r="J44" s="275">
        <v>21000</v>
      </c>
      <c r="K44" s="275">
        <v>0</v>
      </c>
      <c r="L44" s="275">
        <v>0</v>
      </c>
      <c r="M44" s="275">
        <v>0</v>
      </c>
      <c r="N44" s="275">
        <v>0</v>
      </c>
      <c r="O44" s="275">
        <v>0</v>
      </c>
      <c r="P44" s="275">
        <v>0</v>
      </c>
      <c r="Q44" s="407">
        <f>SUM(C44:P44)</f>
        <v>230339</v>
      </c>
    </row>
    <row r="45" spans="1:17" s="84" customFormat="1" ht="23.25" customHeight="1" thickTop="1">
      <c r="A45" s="267">
        <v>532000</v>
      </c>
      <c r="B45" s="268">
        <v>0</v>
      </c>
      <c r="C45" s="268">
        <v>0</v>
      </c>
      <c r="D45" s="290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90">
        <v>0</v>
      </c>
      <c r="O45" s="290">
        <v>0</v>
      </c>
      <c r="P45" s="295">
        <v>0</v>
      </c>
      <c r="Q45" s="408"/>
    </row>
    <row r="46" spans="1:17" s="84" customFormat="1" ht="18" customHeight="1">
      <c r="A46" s="270">
        <v>320100</v>
      </c>
      <c r="B46" s="282">
        <v>0</v>
      </c>
      <c r="C46" s="327" t="s">
        <v>13</v>
      </c>
      <c r="D46" s="281">
        <v>0</v>
      </c>
      <c r="E46" s="327" t="s">
        <v>13</v>
      </c>
      <c r="F46" s="250">
        <v>0</v>
      </c>
      <c r="G46" s="282">
        <v>0</v>
      </c>
      <c r="H46" s="282">
        <v>0</v>
      </c>
      <c r="I46" s="250">
        <v>0</v>
      </c>
      <c r="J46" s="327" t="s">
        <v>13</v>
      </c>
      <c r="K46" s="282">
        <v>0</v>
      </c>
      <c r="L46" s="282">
        <v>0</v>
      </c>
      <c r="M46" s="282">
        <v>0</v>
      </c>
      <c r="N46" s="281">
        <v>0</v>
      </c>
      <c r="O46" s="281">
        <v>0</v>
      </c>
      <c r="P46" s="297">
        <v>0</v>
      </c>
      <c r="Q46" s="409">
        <f>SUM(C46:P46)</f>
        <v>0</v>
      </c>
    </row>
    <row r="47" spans="1:17" s="84" customFormat="1" ht="18" customHeight="1">
      <c r="A47" s="270">
        <v>320200</v>
      </c>
      <c r="B47" s="282">
        <v>0</v>
      </c>
      <c r="C47" s="327" t="s">
        <v>13</v>
      </c>
      <c r="D47" s="281">
        <v>0</v>
      </c>
      <c r="E47" s="282">
        <v>0</v>
      </c>
      <c r="F47" s="250">
        <v>0</v>
      </c>
      <c r="G47" s="282">
        <v>0</v>
      </c>
      <c r="H47" s="282">
        <v>0</v>
      </c>
      <c r="I47" s="250">
        <v>0</v>
      </c>
      <c r="J47" s="282">
        <v>0</v>
      </c>
      <c r="K47" s="282">
        <v>0</v>
      </c>
      <c r="L47" s="282">
        <v>0</v>
      </c>
      <c r="M47" s="282">
        <v>0</v>
      </c>
      <c r="N47" s="281">
        <v>0</v>
      </c>
      <c r="O47" s="281">
        <v>0</v>
      </c>
      <c r="P47" s="297">
        <v>0</v>
      </c>
      <c r="Q47" s="409">
        <f t="shared" ref="Q47:Q51" si="4">SUM(C47:P47)</f>
        <v>0</v>
      </c>
    </row>
    <row r="48" spans="1:17" s="84" customFormat="1" ht="18" customHeight="1">
      <c r="A48" s="270">
        <v>320300</v>
      </c>
      <c r="B48" s="327" t="s">
        <v>13</v>
      </c>
      <c r="C48" s="327">
        <v>16912</v>
      </c>
      <c r="D48" s="327" t="s">
        <v>13</v>
      </c>
      <c r="E48" s="327" t="s">
        <v>13</v>
      </c>
      <c r="F48" s="327">
        <v>21200</v>
      </c>
      <c r="G48" s="281">
        <v>0</v>
      </c>
      <c r="H48" s="327" t="s">
        <v>13</v>
      </c>
      <c r="I48" s="250">
        <v>0</v>
      </c>
      <c r="J48" s="327" t="s">
        <v>13</v>
      </c>
      <c r="K48" s="298">
        <v>0</v>
      </c>
      <c r="L48" s="281">
        <v>0</v>
      </c>
      <c r="M48" s="282">
        <v>133000</v>
      </c>
      <c r="N48" s="281">
        <v>86000</v>
      </c>
      <c r="O48" s="281">
        <v>0</v>
      </c>
      <c r="P48" s="297">
        <v>0</v>
      </c>
      <c r="Q48" s="409">
        <f t="shared" si="4"/>
        <v>257112</v>
      </c>
    </row>
    <row r="49" spans="1:17" s="84" customFormat="1" ht="18" customHeight="1">
      <c r="A49" s="270">
        <v>320400</v>
      </c>
      <c r="B49" s="282">
        <v>0</v>
      </c>
      <c r="C49" s="327" t="s">
        <v>13</v>
      </c>
      <c r="D49" s="281">
        <f>SUM(D45:D48)</f>
        <v>0</v>
      </c>
      <c r="E49" s="327" t="s">
        <v>13</v>
      </c>
      <c r="F49" s="327" t="s">
        <v>13</v>
      </c>
      <c r="G49" s="282">
        <v>0</v>
      </c>
      <c r="H49" s="282">
        <v>0</v>
      </c>
      <c r="I49" s="250">
        <v>0</v>
      </c>
      <c r="J49" s="327" t="s">
        <v>13</v>
      </c>
      <c r="K49" s="282">
        <v>0</v>
      </c>
      <c r="L49" s="282">
        <v>0</v>
      </c>
      <c r="M49" s="282"/>
      <c r="N49" s="327" t="s">
        <v>13</v>
      </c>
      <c r="O49" s="281">
        <f>SUM(O45:O48)</f>
        <v>0</v>
      </c>
      <c r="P49" s="297">
        <v>5900</v>
      </c>
      <c r="Q49" s="409">
        <f t="shared" si="4"/>
        <v>5900</v>
      </c>
    </row>
    <row r="50" spans="1:17" s="333" customFormat="1" ht="21.75" customHeight="1" thickBot="1">
      <c r="A50" s="324" t="s">
        <v>62</v>
      </c>
      <c r="B50" s="326" t="s">
        <v>13</v>
      </c>
      <c r="C50" s="326">
        <v>16912</v>
      </c>
      <c r="D50" s="327">
        <v>0</v>
      </c>
      <c r="E50" s="326" t="s">
        <v>13</v>
      </c>
      <c r="F50" s="327">
        <v>21200</v>
      </c>
      <c r="G50" s="330">
        <f>SUM(G46:G49)</f>
        <v>0</v>
      </c>
      <c r="H50" s="325">
        <f t="shared" ref="H50:M50" si="5">SUM(H45:H49)</f>
        <v>0</v>
      </c>
      <c r="I50" s="326">
        <f>SUM(I45:I49)</f>
        <v>0</v>
      </c>
      <c r="J50" s="326" t="s">
        <v>13</v>
      </c>
      <c r="K50" s="331">
        <f t="shared" si="5"/>
        <v>0</v>
      </c>
      <c r="L50" s="325">
        <f t="shared" si="5"/>
        <v>0</v>
      </c>
      <c r="M50" s="325">
        <f t="shared" si="5"/>
        <v>133000</v>
      </c>
      <c r="N50" s="327">
        <v>86000</v>
      </c>
      <c r="O50" s="327">
        <v>0</v>
      </c>
      <c r="P50" s="332">
        <f>SUM(P45:P49)</f>
        <v>5900</v>
      </c>
      <c r="Q50" s="409">
        <f t="shared" si="4"/>
        <v>263012</v>
      </c>
    </row>
    <row r="51" spans="1:17" s="333" customFormat="1" ht="21.75" customHeight="1" thickBot="1">
      <c r="A51" s="334" t="s">
        <v>63</v>
      </c>
      <c r="B51" s="336" t="s">
        <v>13</v>
      </c>
      <c r="C51" s="336">
        <v>364153</v>
      </c>
      <c r="D51" s="336" t="s">
        <v>13</v>
      </c>
      <c r="E51" s="336">
        <v>53158</v>
      </c>
      <c r="F51" s="428">
        <v>39400</v>
      </c>
      <c r="G51" s="335">
        <v>19000</v>
      </c>
      <c r="H51" s="336">
        <v>58000</v>
      </c>
      <c r="I51" s="336" t="s">
        <v>13</v>
      </c>
      <c r="J51" s="335">
        <v>35034</v>
      </c>
      <c r="K51" s="338">
        <v>0</v>
      </c>
      <c r="L51" s="335" t="s">
        <v>13</v>
      </c>
      <c r="M51" s="335">
        <v>133000</v>
      </c>
      <c r="N51" s="337">
        <v>86000</v>
      </c>
      <c r="O51" s="337">
        <v>0</v>
      </c>
      <c r="P51" s="339">
        <v>5900</v>
      </c>
      <c r="Q51" s="409">
        <f t="shared" si="4"/>
        <v>793645</v>
      </c>
    </row>
    <row r="52" spans="1:17" s="84" customFormat="1" ht="18.75" customHeight="1" thickTop="1" thickBot="1">
      <c r="A52" s="270">
        <v>533000</v>
      </c>
      <c r="B52" s="282">
        <v>0</v>
      </c>
      <c r="C52" s="282">
        <v>0</v>
      </c>
      <c r="D52" s="282">
        <v>0</v>
      </c>
      <c r="E52" s="282">
        <v>0</v>
      </c>
      <c r="F52" s="427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96"/>
    </row>
    <row r="53" spans="1:17" s="84" customFormat="1" ht="18.75" customHeight="1" thickBot="1">
      <c r="A53" s="270">
        <v>330100</v>
      </c>
      <c r="B53" s="282">
        <v>0</v>
      </c>
      <c r="C53" s="298" t="s">
        <v>13</v>
      </c>
      <c r="D53" s="281">
        <v>0</v>
      </c>
      <c r="E53" s="327" t="s">
        <v>13</v>
      </c>
      <c r="F53" s="275">
        <v>0</v>
      </c>
      <c r="G53" s="250">
        <v>0</v>
      </c>
      <c r="H53" s="250">
        <v>0</v>
      </c>
      <c r="I53" s="250">
        <v>0</v>
      </c>
      <c r="J53" s="250">
        <v>29435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301">
        <f>SUM(C53:P53)</f>
        <v>29435</v>
      </c>
    </row>
    <row r="54" spans="1:17" s="84" customFormat="1" ht="18.75" customHeight="1" thickTop="1">
      <c r="A54" s="270">
        <v>330200</v>
      </c>
      <c r="B54" s="282">
        <v>0</v>
      </c>
      <c r="C54" s="281"/>
      <c r="D54" s="281">
        <v>0</v>
      </c>
      <c r="E54" s="281">
        <v>0</v>
      </c>
      <c r="F54" s="250">
        <v>0</v>
      </c>
      <c r="G54" s="250">
        <v>0</v>
      </c>
      <c r="H54" s="250">
        <v>0</v>
      </c>
      <c r="I54" s="251">
        <v>0</v>
      </c>
      <c r="J54" s="250">
        <v>0</v>
      </c>
      <c r="K54" s="251" t="s">
        <v>13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301">
        <f>SUM(D54:P54)</f>
        <v>0</v>
      </c>
    </row>
    <row r="55" spans="1:17" s="84" customFormat="1" ht="18.75" customHeight="1">
      <c r="A55" s="270">
        <v>330300</v>
      </c>
      <c r="B55" s="282">
        <v>0</v>
      </c>
      <c r="C55" s="302" t="s">
        <v>13</v>
      </c>
      <c r="D55" s="281">
        <v>0</v>
      </c>
      <c r="E55" s="281">
        <v>0</v>
      </c>
      <c r="F55" s="250">
        <v>0</v>
      </c>
      <c r="G55" s="250">
        <v>0</v>
      </c>
      <c r="H55" s="250">
        <v>0</v>
      </c>
      <c r="I55" s="250"/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97">
        <f t="shared" ref="Q55:Q65" si="6">SUM(C55:P55)</f>
        <v>0</v>
      </c>
    </row>
    <row r="56" spans="1:17" s="84" customFormat="1" ht="18.75" customHeight="1">
      <c r="A56" s="270">
        <v>330400</v>
      </c>
      <c r="B56" s="282">
        <v>0</v>
      </c>
      <c r="C56" s="327" t="s">
        <v>13</v>
      </c>
      <c r="D56" s="282">
        <v>0</v>
      </c>
      <c r="E56" s="327" t="s">
        <v>13</v>
      </c>
      <c r="F56" s="303">
        <v>0</v>
      </c>
      <c r="G56" s="303">
        <v>0</v>
      </c>
      <c r="H56" s="250">
        <v>0</v>
      </c>
      <c r="I56" s="250">
        <v>0</v>
      </c>
      <c r="J56" s="329" t="s">
        <v>13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97">
        <f t="shared" si="6"/>
        <v>0</v>
      </c>
    </row>
    <row r="57" spans="1:17" s="84" customFormat="1" ht="18.75" customHeight="1">
      <c r="A57" s="270">
        <v>330600</v>
      </c>
      <c r="B57" s="282">
        <v>0</v>
      </c>
      <c r="C57" s="282">
        <v>0</v>
      </c>
      <c r="D57" s="282">
        <v>0</v>
      </c>
      <c r="E57" s="327" t="s">
        <v>13</v>
      </c>
      <c r="F57" s="304">
        <v>0</v>
      </c>
      <c r="G57" s="304">
        <v>0</v>
      </c>
      <c r="H57" s="250">
        <v>0</v>
      </c>
      <c r="I57" s="304">
        <v>0</v>
      </c>
      <c r="J57" s="250">
        <f>-L62</f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97">
        <f t="shared" si="6"/>
        <v>0</v>
      </c>
    </row>
    <row r="58" spans="1:17" s="84" customFormat="1" ht="18.75" customHeight="1">
      <c r="A58" s="270">
        <v>330700</v>
      </c>
      <c r="B58" s="282">
        <v>0</v>
      </c>
      <c r="C58" s="282">
        <v>0</v>
      </c>
      <c r="D58" s="282">
        <v>0</v>
      </c>
      <c r="E58" s="281">
        <v>0</v>
      </c>
      <c r="F58" s="304">
        <v>0</v>
      </c>
      <c r="G58" s="304">
        <v>0</v>
      </c>
      <c r="H58" s="250">
        <v>0</v>
      </c>
      <c r="I58" s="304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97">
        <f>SUM(C58:P58)</f>
        <v>0</v>
      </c>
    </row>
    <row r="59" spans="1:17" s="84" customFormat="1" ht="18.75" customHeight="1">
      <c r="A59" s="270">
        <v>330800</v>
      </c>
      <c r="B59" s="282">
        <v>0</v>
      </c>
      <c r="C59" s="327">
        <v>11900</v>
      </c>
      <c r="D59" s="282">
        <v>0</v>
      </c>
      <c r="E59" s="327">
        <v>650</v>
      </c>
      <c r="F59" s="304">
        <v>0</v>
      </c>
      <c r="G59" s="304">
        <v>0</v>
      </c>
      <c r="H59" s="250">
        <v>0</v>
      </c>
      <c r="I59" s="251">
        <v>0</v>
      </c>
      <c r="J59" s="327">
        <v>520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97">
        <f t="shared" si="6"/>
        <v>13070</v>
      </c>
    </row>
    <row r="60" spans="1:17" s="84" customFormat="1" ht="18.75" customHeight="1">
      <c r="A60" s="270">
        <v>330900</v>
      </c>
      <c r="B60" s="282">
        <v>0</v>
      </c>
      <c r="C60" s="282">
        <v>0</v>
      </c>
      <c r="D60" s="282">
        <v>0</v>
      </c>
      <c r="E60" s="281">
        <v>0</v>
      </c>
      <c r="F60" s="304">
        <v>0</v>
      </c>
      <c r="G60" s="304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97">
        <f t="shared" si="6"/>
        <v>0</v>
      </c>
    </row>
    <row r="61" spans="1:17" s="84" customFormat="1" ht="18.75" customHeight="1">
      <c r="A61" s="270">
        <v>331100</v>
      </c>
      <c r="B61" s="282">
        <v>0</v>
      </c>
      <c r="C61" s="282">
        <v>0</v>
      </c>
      <c r="D61" s="282">
        <v>0</v>
      </c>
      <c r="E61" s="281">
        <v>0</v>
      </c>
      <c r="F61" s="304">
        <v>0</v>
      </c>
      <c r="G61" s="304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97">
        <f t="shared" si="6"/>
        <v>0</v>
      </c>
    </row>
    <row r="62" spans="1:17" s="84" customFormat="1" ht="18.75" customHeight="1">
      <c r="A62" s="270">
        <v>331300</v>
      </c>
      <c r="B62" s="282">
        <v>0</v>
      </c>
      <c r="C62" s="282">
        <v>0</v>
      </c>
      <c r="D62" s="282">
        <v>0</v>
      </c>
      <c r="E62" s="281">
        <v>0</v>
      </c>
      <c r="F62" s="304">
        <v>0</v>
      </c>
      <c r="G62" s="304">
        <v>0</v>
      </c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97">
        <f t="shared" si="6"/>
        <v>0</v>
      </c>
    </row>
    <row r="63" spans="1:17" s="84" customFormat="1" ht="18.75" customHeight="1">
      <c r="A63" s="270">
        <v>331400</v>
      </c>
      <c r="B63" s="282">
        <v>0</v>
      </c>
      <c r="C63" s="302" t="s">
        <v>13</v>
      </c>
      <c r="D63" s="305">
        <v>0</v>
      </c>
      <c r="E63" s="327" t="s">
        <v>13</v>
      </c>
      <c r="F63" s="304">
        <v>0</v>
      </c>
      <c r="G63" s="304">
        <v>0</v>
      </c>
      <c r="H63" s="250">
        <v>0</v>
      </c>
      <c r="I63" s="251"/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97">
        <f t="shared" si="6"/>
        <v>0</v>
      </c>
    </row>
    <row r="64" spans="1:17" s="84" customFormat="1" ht="18.75" customHeight="1">
      <c r="A64" s="270">
        <v>331700</v>
      </c>
      <c r="B64" s="282">
        <v>0</v>
      </c>
      <c r="C64" s="302">
        <v>1250</v>
      </c>
      <c r="D64" s="305">
        <v>0</v>
      </c>
      <c r="E64" s="281">
        <v>0</v>
      </c>
      <c r="F64" s="304">
        <v>0</v>
      </c>
      <c r="G64" s="304">
        <v>0</v>
      </c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97">
        <f t="shared" si="6"/>
        <v>1250</v>
      </c>
    </row>
    <row r="65" spans="1:17" s="84" customFormat="1" ht="18.75" customHeight="1">
      <c r="A65" s="270" t="s">
        <v>60</v>
      </c>
      <c r="B65" s="282">
        <v>0</v>
      </c>
      <c r="C65" s="305">
        <v>0</v>
      </c>
      <c r="D65" s="305">
        <v>0</v>
      </c>
      <c r="E65" s="281">
        <v>0</v>
      </c>
      <c r="F65" s="304">
        <v>0</v>
      </c>
      <c r="G65" s="304">
        <v>0</v>
      </c>
      <c r="H65" s="250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97">
        <f t="shared" si="6"/>
        <v>0</v>
      </c>
    </row>
    <row r="66" spans="1:17" s="84" customFormat="1" ht="21.75" customHeight="1" thickBot="1">
      <c r="A66" s="271" t="s">
        <v>62</v>
      </c>
      <c r="B66" s="292">
        <v>0</v>
      </c>
      <c r="C66" s="306">
        <v>13150</v>
      </c>
      <c r="D66" s="306">
        <f>SUM(D52:D63)</f>
        <v>0</v>
      </c>
      <c r="E66" s="285">
        <v>650</v>
      </c>
      <c r="F66" s="307">
        <f>SUM(F52:F65)</f>
        <v>0</v>
      </c>
      <c r="G66" s="307">
        <f>SUM(G52:G65)</f>
        <v>0</v>
      </c>
      <c r="H66" s="307">
        <f>SUM(H53:H64)</f>
        <v>0</v>
      </c>
      <c r="I66" s="307">
        <f>SUM(I52:I65)</f>
        <v>0</v>
      </c>
      <c r="J66" s="325">
        <v>520</v>
      </c>
      <c r="K66" s="299">
        <v>0</v>
      </c>
      <c r="L66" s="299">
        <f>SUM(L52:L64)</f>
        <v>0</v>
      </c>
      <c r="M66" s="272">
        <v>0</v>
      </c>
      <c r="N66" s="299">
        <f>SUM(N52:N64)</f>
        <v>0</v>
      </c>
      <c r="O66" s="299">
        <f>SUM(O52:O64)</f>
        <v>0</v>
      </c>
      <c r="P66" s="299">
        <f>SUM(P52:P64)</f>
        <v>0</v>
      </c>
      <c r="Q66" s="311">
        <v>14320</v>
      </c>
    </row>
    <row r="67" spans="1:17" s="347" customFormat="1" ht="21.75" customHeight="1" thickBot="1">
      <c r="A67" s="340" t="s">
        <v>63</v>
      </c>
      <c r="B67" s="341">
        <v>0</v>
      </c>
      <c r="C67" s="342">
        <v>128034</v>
      </c>
      <c r="D67" s="342">
        <v>0</v>
      </c>
      <c r="E67" s="343">
        <v>56873</v>
      </c>
      <c r="F67" s="344">
        <v>0</v>
      </c>
      <c r="G67" s="344">
        <v>0</v>
      </c>
      <c r="H67" s="421" t="s">
        <v>13</v>
      </c>
      <c r="I67" s="344">
        <v>0</v>
      </c>
      <c r="J67" s="346">
        <v>30890</v>
      </c>
      <c r="K67" s="345">
        <v>0</v>
      </c>
      <c r="L67" s="344">
        <v>0</v>
      </c>
      <c r="M67" s="346" t="s">
        <v>13</v>
      </c>
      <c r="N67" s="344">
        <v>0</v>
      </c>
      <c r="O67" s="344">
        <v>0</v>
      </c>
      <c r="P67" s="344">
        <v>0</v>
      </c>
      <c r="Q67" s="311">
        <v>215797</v>
      </c>
    </row>
    <row r="68" spans="1:17" s="84" customFormat="1" ht="21" customHeight="1" thickTop="1">
      <c r="A68" s="267">
        <v>534000</v>
      </c>
      <c r="B68" s="290">
        <v>0</v>
      </c>
      <c r="C68" s="268">
        <v>0</v>
      </c>
      <c r="D68" s="290">
        <v>0</v>
      </c>
      <c r="E68" s="308">
        <v>0</v>
      </c>
      <c r="F68" s="290">
        <v>0</v>
      </c>
      <c r="G68" s="290">
        <v>0</v>
      </c>
      <c r="H68" s="290">
        <v>0</v>
      </c>
      <c r="I68" s="268">
        <v>0</v>
      </c>
      <c r="J68" s="290">
        <v>0</v>
      </c>
      <c r="K68" s="290">
        <v>0</v>
      </c>
      <c r="L68" s="290">
        <v>0</v>
      </c>
      <c r="M68" s="290">
        <v>0</v>
      </c>
      <c r="N68" s="290">
        <v>0</v>
      </c>
      <c r="O68" s="290">
        <v>0</v>
      </c>
      <c r="P68" s="295">
        <v>0</v>
      </c>
      <c r="Q68" s="296"/>
    </row>
    <row r="69" spans="1:17" s="84" customFormat="1" ht="18" customHeight="1">
      <c r="A69" s="270">
        <v>340100</v>
      </c>
      <c r="B69" s="282">
        <v>0</v>
      </c>
      <c r="C69" s="281">
        <v>11243.32</v>
      </c>
      <c r="D69" s="282">
        <v>0</v>
      </c>
      <c r="E69" s="290">
        <v>0</v>
      </c>
      <c r="F69" s="282">
        <v>0</v>
      </c>
      <c r="G69" s="282">
        <v>0</v>
      </c>
      <c r="H69" s="282">
        <v>0</v>
      </c>
      <c r="I69" s="250">
        <v>0</v>
      </c>
      <c r="J69" s="282">
        <v>0</v>
      </c>
      <c r="K69" s="282">
        <v>0</v>
      </c>
      <c r="L69" s="282">
        <v>0</v>
      </c>
      <c r="M69" s="282">
        <v>0</v>
      </c>
      <c r="N69" s="282">
        <v>0</v>
      </c>
      <c r="O69" s="282">
        <v>0</v>
      </c>
      <c r="P69" s="297">
        <v>57057.78</v>
      </c>
      <c r="Q69" s="409">
        <f>SUM(C69:P69)</f>
        <v>68301.100000000006</v>
      </c>
    </row>
    <row r="70" spans="1:17" s="84" customFormat="1" ht="18" customHeight="1">
      <c r="A70" s="283">
        <v>340300</v>
      </c>
      <c r="B70" s="284">
        <v>0</v>
      </c>
      <c r="C70" s="284" t="s">
        <v>13</v>
      </c>
      <c r="D70" s="284">
        <v>0</v>
      </c>
      <c r="E70" s="281">
        <v>0</v>
      </c>
      <c r="F70" s="284">
        <v>0</v>
      </c>
      <c r="G70" s="284">
        <v>0</v>
      </c>
      <c r="H70" s="281">
        <v>0</v>
      </c>
      <c r="I70" s="284">
        <v>0</v>
      </c>
      <c r="J70" s="281">
        <v>0</v>
      </c>
      <c r="K70" s="281">
        <v>0</v>
      </c>
      <c r="L70" s="284">
        <v>0</v>
      </c>
      <c r="M70" s="284">
        <v>0</v>
      </c>
      <c r="N70" s="284">
        <v>0</v>
      </c>
      <c r="O70" s="284">
        <v>0</v>
      </c>
      <c r="P70" s="297">
        <v>0</v>
      </c>
      <c r="Q70" s="409">
        <f>SUM(C70:P70)</f>
        <v>0</v>
      </c>
    </row>
    <row r="71" spans="1:17" s="84" customFormat="1" ht="18" customHeight="1">
      <c r="A71" s="283">
        <v>340400</v>
      </c>
      <c r="B71" s="284">
        <v>0</v>
      </c>
      <c r="C71" s="284" t="s">
        <v>13</v>
      </c>
      <c r="D71" s="284">
        <v>0</v>
      </c>
      <c r="E71" s="327" t="s">
        <v>13</v>
      </c>
      <c r="F71" s="284">
        <v>0</v>
      </c>
      <c r="G71" s="284">
        <v>0</v>
      </c>
      <c r="H71" s="281">
        <v>0</v>
      </c>
      <c r="I71" s="284">
        <v>0</v>
      </c>
      <c r="J71" s="281">
        <v>0</v>
      </c>
      <c r="K71" s="281">
        <v>0</v>
      </c>
      <c r="L71" s="284">
        <v>0</v>
      </c>
      <c r="M71" s="284">
        <v>0</v>
      </c>
      <c r="N71" s="284">
        <v>0</v>
      </c>
      <c r="O71" s="284">
        <v>0</v>
      </c>
      <c r="P71" s="297">
        <v>0</v>
      </c>
      <c r="Q71" s="409">
        <f>SUM(C71:P71)</f>
        <v>0</v>
      </c>
    </row>
    <row r="72" spans="1:17" s="84" customFormat="1" ht="18" customHeight="1">
      <c r="A72" s="283">
        <v>340500</v>
      </c>
      <c r="B72" s="284">
        <v>0</v>
      </c>
      <c r="C72" s="284">
        <v>17120</v>
      </c>
      <c r="D72" s="284">
        <v>0</v>
      </c>
      <c r="E72" s="290">
        <v>0</v>
      </c>
      <c r="F72" s="284">
        <v>0</v>
      </c>
      <c r="G72" s="284">
        <v>0</v>
      </c>
      <c r="H72" s="290">
        <v>0</v>
      </c>
      <c r="I72" s="284">
        <v>0</v>
      </c>
      <c r="J72" s="290">
        <v>0</v>
      </c>
      <c r="K72" s="290">
        <v>0</v>
      </c>
      <c r="L72" s="284">
        <v>0</v>
      </c>
      <c r="M72" s="284">
        <v>0</v>
      </c>
      <c r="N72" s="284">
        <v>0</v>
      </c>
      <c r="O72" s="284">
        <v>0</v>
      </c>
      <c r="P72" s="297">
        <v>0</v>
      </c>
      <c r="Q72" s="409">
        <f>SUM(C72:P72)</f>
        <v>17120</v>
      </c>
    </row>
    <row r="73" spans="1:17" s="84" customFormat="1" ht="21.75" customHeight="1" thickBot="1">
      <c r="A73" s="271" t="s">
        <v>93</v>
      </c>
      <c r="B73" s="292">
        <v>0</v>
      </c>
      <c r="C73" s="285">
        <v>28363.32</v>
      </c>
      <c r="D73" s="292">
        <v>0</v>
      </c>
      <c r="E73" s="310" t="s">
        <v>13</v>
      </c>
      <c r="F73" s="292">
        <v>0</v>
      </c>
      <c r="G73" s="292">
        <v>0</v>
      </c>
      <c r="H73" s="292">
        <f>SUM(H68:H72)</f>
        <v>0</v>
      </c>
      <c r="I73" s="284">
        <f>SUM(I69:I72)</f>
        <v>0</v>
      </c>
      <c r="J73" s="292">
        <v>0</v>
      </c>
      <c r="K73" s="292">
        <v>0</v>
      </c>
      <c r="L73" s="292">
        <v>0</v>
      </c>
      <c r="M73" s="292">
        <v>0</v>
      </c>
      <c r="N73" s="292">
        <v>0</v>
      </c>
      <c r="O73" s="292">
        <v>0</v>
      </c>
      <c r="P73" s="311">
        <v>57057.78</v>
      </c>
      <c r="Q73" s="411">
        <v>85421.1</v>
      </c>
    </row>
    <row r="74" spans="1:17" s="84" customFormat="1" ht="20.25" customHeight="1" thickBot="1">
      <c r="A74" s="274" t="s">
        <v>63</v>
      </c>
      <c r="B74" s="277">
        <v>0</v>
      </c>
      <c r="C74" s="294">
        <v>144709.32</v>
      </c>
      <c r="D74" s="277">
        <v>0</v>
      </c>
      <c r="E74" s="288">
        <v>655</v>
      </c>
      <c r="F74" s="277">
        <v>0</v>
      </c>
      <c r="G74" s="277">
        <v>0</v>
      </c>
      <c r="H74" s="277">
        <v>0</v>
      </c>
      <c r="I74" s="300">
        <v>0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312">
        <v>290289.99</v>
      </c>
      <c r="Q74" s="412">
        <v>435654.31</v>
      </c>
    </row>
    <row r="75" spans="1:17" s="84" customFormat="1" ht="18.75" customHeight="1" thickTop="1">
      <c r="A75" s="267">
        <v>541000</v>
      </c>
      <c r="B75" s="290">
        <v>0</v>
      </c>
      <c r="C75" s="290">
        <v>0</v>
      </c>
      <c r="D75" s="290">
        <v>0</v>
      </c>
      <c r="E75" s="290">
        <v>0</v>
      </c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68">
        <v>0</v>
      </c>
      <c r="N75" s="268">
        <v>0</v>
      </c>
      <c r="O75" s="268">
        <v>0</v>
      </c>
      <c r="P75" s="268">
        <v>0</v>
      </c>
      <c r="Q75" s="268">
        <v>0</v>
      </c>
    </row>
    <row r="76" spans="1:17" s="84" customFormat="1" ht="18.75" customHeight="1">
      <c r="A76" s="270">
        <v>410100</v>
      </c>
      <c r="B76" s="282">
        <v>0</v>
      </c>
      <c r="C76" s="282">
        <v>0</v>
      </c>
      <c r="D76" s="281">
        <v>0</v>
      </c>
      <c r="E76" s="281">
        <v>0</v>
      </c>
      <c r="F76" s="250">
        <v>0</v>
      </c>
      <c r="G76" s="250">
        <v>0</v>
      </c>
      <c r="H76" s="250">
        <v>0</v>
      </c>
      <c r="I76" s="250">
        <v>0</v>
      </c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329">
        <v>0</v>
      </c>
    </row>
    <row r="77" spans="1:17" s="84" customFormat="1" ht="18.75" customHeight="1">
      <c r="A77" s="270">
        <v>410200</v>
      </c>
      <c r="B77" s="282">
        <v>0</v>
      </c>
      <c r="C77" s="282">
        <v>0</v>
      </c>
      <c r="D77" s="281">
        <v>0</v>
      </c>
      <c r="E77" s="281">
        <v>0</v>
      </c>
      <c r="F77" s="250">
        <v>0</v>
      </c>
      <c r="G77" s="250">
        <v>0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329">
        <v>0</v>
      </c>
    </row>
    <row r="78" spans="1:17" s="84" customFormat="1" ht="18.75" customHeight="1">
      <c r="A78" s="270">
        <v>410300</v>
      </c>
      <c r="B78" s="282">
        <v>0</v>
      </c>
      <c r="C78" s="282">
        <v>0</v>
      </c>
      <c r="D78" s="281">
        <v>0</v>
      </c>
      <c r="E78" s="281">
        <v>0</v>
      </c>
      <c r="F78" s="250">
        <v>0</v>
      </c>
      <c r="G78" s="250">
        <v>0</v>
      </c>
      <c r="H78" s="250">
        <v>0</v>
      </c>
      <c r="I78" s="250">
        <v>0</v>
      </c>
      <c r="J78" s="250">
        <v>0</v>
      </c>
      <c r="K78" s="250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329">
        <v>0</v>
      </c>
    </row>
    <row r="79" spans="1:17" s="84" customFormat="1" ht="18.75" customHeight="1">
      <c r="A79" s="270">
        <v>410600</v>
      </c>
      <c r="B79" s="282">
        <v>0</v>
      </c>
      <c r="C79" s="282">
        <v>44500</v>
      </c>
      <c r="D79" s="281">
        <v>0</v>
      </c>
      <c r="E79" s="327" t="s">
        <v>13</v>
      </c>
      <c r="F79" s="250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329">
        <v>22000</v>
      </c>
    </row>
    <row r="80" spans="1:17" s="84" customFormat="1" ht="18.75" customHeight="1">
      <c r="A80" s="270">
        <v>410700</v>
      </c>
      <c r="B80" s="282">
        <v>0</v>
      </c>
      <c r="C80" s="282">
        <v>0</v>
      </c>
      <c r="D80" s="281">
        <v>0</v>
      </c>
      <c r="E80" s="281">
        <v>0</v>
      </c>
      <c r="F80" s="250">
        <v>0</v>
      </c>
      <c r="G80" s="250">
        <v>0</v>
      </c>
      <c r="H80" s="250">
        <v>0</v>
      </c>
      <c r="I80" s="250">
        <v>0</v>
      </c>
      <c r="J80" s="327" t="s">
        <v>13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329">
        <f>-O79</f>
        <v>0</v>
      </c>
    </row>
    <row r="81" spans="1:18" s="84" customFormat="1" ht="18.75" customHeight="1">
      <c r="A81" s="270">
        <v>411600</v>
      </c>
      <c r="B81" s="282">
        <v>0</v>
      </c>
      <c r="C81" s="282">
        <v>0</v>
      </c>
      <c r="D81" s="281">
        <v>0</v>
      </c>
      <c r="E81" s="281">
        <v>0</v>
      </c>
      <c r="F81" s="250">
        <v>0</v>
      </c>
      <c r="G81" s="250">
        <v>0</v>
      </c>
      <c r="H81" s="250">
        <v>0</v>
      </c>
      <c r="I81" s="250">
        <v>0</v>
      </c>
      <c r="J81" s="250"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329">
        <v>0</v>
      </c>
      <c r="R81" s="226"/>
    </row>
    <row r="82" spans="1:18" s="84" customFormat="1" ht="18.75" customHeight="1">
      <c r="A82" s="283">
        <v>411800</v>
      </c>
      <c r="B82" s="284">
        <v>0</v>
      </c>
      <c r="C82" s="284">
        <v>0</v>
      </c>
      <c r="D82" s="309">
        <v>0</v>
      </c>
      <c r="E82" s="309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413">
        <f>SUM(C82:P82)</f>
        <v>0</v>
      </c>
    </row>
    <row r="83" spans="1:18" s="84" customFormat="1" ht="21.75" customHeight="1" thickBot="1">
      <c r="A83" s="271" t="s">
        <v>62</v>
      </c>
      <c r="B83" s="292">
        <v>0</v>
      </c>
      <c r="C83" s="326">
        <v>44500</v>
      </c>
      <c r="D83" s="285">
        <f>SUM(D75:D82)</f>
        <v>0</v>
      </c>
      <c r="E83" s="326" t="s">
        <v>13</v>
      </c>
      <c r="F83" s="272">
        <f>SUM(F76:F81)</f>
        <v>0</v>
      </c>
      <c r="G83" s="272">
        <f>SUM(G76:G81)</f>
        <v>0</v>
      </c>
      <c r="H83" s="272">
        <f>SUM(H75:H81)</f>
        <v>0</v>
      </c>
      <c r="I83" s="272">
        <v>0</v>
      </c>
      <c r="J83" s="272">
        <v>0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325" t="s">
        <v>13</v>
      </c>
      <c r="Q83" s="414">
        <f>SUM(C83:P83)</f>
        <v>44500</v>
      </c>
    </row>
    <row r="84" spans="1:18" s="84" customFormat="1" ht="21.75" customHeight="1" thickBot="1">
      <c r="A84" s="274" t="s">
        <v>63</v>
      </c>
      <c r="B84" s="277">
        <v>0</v>
      </c>
      <c r="C84" s="341">
        <v>66000</v>
      </c>
      <c r="D84" s="341" t="s">
        <v>13</v>
      </c>
      <c r="E84" s="341">
        <v>29500</v>
      </c>
      <c r="F84" s="275">
        <v>0</v>
      </c>
      <c r="G84" s="275">
        <v>0</v>
      </c>
      <c r="H84" s="275">
        <v>0</v>
      </c>
      <c r="I84" s="275">
        <v>0</v>
      </c>
      <c r="J84" s="346" t="s">
        <v>13</v>
      </c>
      <c r="K84" s="275">
        <v>0</v>
      </c>
      <c r="L84" s="275">
        <v>0</v>
      </c>
      <c r="M84" s="275">
        <v>0</v>
      </c>
      <c r="N84" s="275">
        <v>0</v>
      </c>
      <c r="O84" s="275">
        <v>0</v>
      </c>
      <c r="P84" s="275">
        <v>63337</v>
      </c>
      <c r="Q84" s="415">
        <v>158837</v>
      </c>
    </row>
    <row r="85" spans="1:18" s="84" customFormat="1" ht="21" customHeight="1" thickTop="1">
      <c r="A85" s="267">
        <v>542000</v>
      </c>
      <c r="B85" s="290">
        <v>0</v>
      </c>
      <c r="C85" s="268">
        <v>0</v>
      </c>
      <c r="D85" s="290">
        <v>0</v>
      </c>
      <c r="E85" s="290">
        <v>0</v>
      </c>
      <c r="F85" s="290">
        <v>0</v>
      </c>
      <c r="G85" s="290">
        <v>0</v>
      </c>
      <c r="H85" s="290">
        <v>0</v>
      </c>
      <c r="I85" s="268">
        <v>0</v>
      </c>
      <c r="J85" s="290">
        <v>0</v>
      </c>
      <c r="K85" s="290">
        <v>0</v>
      </c>
      <c r="L85" s="290">
        <v>0</v>
      </c>
      <c r="M85" s="290">
        <v>0</v>
      </c>
      <c r="N85" s="290">
        <v>0</v>
      </c>
      <c r="O85" s="290">
        <v>0</v>
      </c>
      <c r="P85" s="290">
        <v>0</v>
      </c>
      <c r="Q85" s="290">
        <v>0</v>
      </c>
    </row>
    <row r="86" spans="1:18" s="84" customFormat="1" ht="18" customHeight="1">
      <c r="A86" s="270">
        <v>420100</v>
      </c>
      <c r="B86" s="282">
        <v>0</v>
      </c>
      <c r="C86" s="281">
        <v>0</v>
      </c>
      <c r="D86" s="282">
        <v>0</v>
      </c>
      <c r="E86" s="282">
        <v>0</v>
      </c>
      <c r="F86" s="282">
        <v>0</v>
      </c>
      <c r="G86" s="282">
        <v>0</v>
      </c>
      <c r="H86" s="282">
        <v>0</v>
      </c>
      <c r="I86" s="250">
        <v>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f t="shared" ref="Q86:Q92" si="7">SUM(I86:P86)</f>
        <v>0</v>
      </c>
    </row>
    <row r="87" spans="1:18" s="84" customFormat="1" ht="18" customHeight="1">
      <c r="A87" s="270">
        <v>420800</v>
      </c>
      <c r="B87" s="282">
        <v>0</v>
      </c>
      <c r="C87" s="281">
        <v>0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50">
        <v>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f t="shared" si="7"/>
        <v>0</v>
      </c>
    </row>
    <row r="88" spans="1:18" s="84" customFormat="1" ht="18" customHeight="1">
      <c r="A88" s="270">
        <v>420900</v>
      </c>
      <c r="B88" s="282">
        <v>0</v>
      </c>
      <c r="C88" s="281">
        <v>0</v>
      </c>
      <c r="D88" s="282">
        <v>0</v>
      </c>
      <c r="E88" s="282">
        <v>0</v>
      </c>
      <c r="F88" s="282">
        <v>0</v>
      </c>
      <c r="G88" s="282">
        <v>0</v>
      </c>
      <c r="H88" s="282">
        <v>0</v>
      </c>
      <c r="I88" s="250">
        <v>0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f t="shared" si="7"/>
        <v>0</v>
      </c>
    </row>
    <row r="89" spans="1:18" s="84" customFormat="1" ht="18" customHeight="1">
      <c r="A89" s="270">
        <v>421000</v>
      </c>
      <c r="B89" s="282">
        <v>0</v>
      </c>
      <c r="C89" s="281">
        <v>0</v>
      </c>
      <c r="D89" s="282">
        <v>0</v>
      </c>
      <c r="E89" s="282">
        <v>0</v>
      </c>
      <c r="F89" s="282">
        <v>0</v>
      </c>
      <c r="G89" s="282">
        <v>0</v>
      </c>
      <c r="H89" s="282">
        <v>0</v>
      </c>
      <c r="I89" s="250">
        <v>0</v>
      </c>
      <c r="J89" s="282">
        <v>0</v>
      </c>
      <c r="K89" s="327" t="s">
        <v>13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f t="shared" si="7"/>
        <v>0</v>
      </c>
    </row>
    <row r="90" spans="1:18" s="84" customFormat="1" ht="18" customHeight="1">
      <c r="A90" s="270">
        <v>420200</v>
      </c>
      <c r="B90" s="282">
        <v>0</v>
      </c>
      <c r="C90" s="281">
        <v>0</v>
      </c>
      <c r="D90" s="282">
        <v>0</v>
      </c>
      <c r="E90" s="282">
        <v>0</v>
      </c>
      <c r="F90" s="282">
        <v>0</v>
      </c>
      <c r="G90" s="282">
        <v>0</v>
      </c>
      <c r="H90" s="282">
        <v>0</v>
      </c>
      <c r="I90" s="250">
        <v>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f>SUM(I90:P90)</f>
        <v>0</v>
      </c>
    </row>
    <row r="91" spans="1:18" s="84" customFormat="1" ht="21.75" customHeight="1" thickBot="1">
      <c r="A91" s="271" t="s">
        <v>93</v>
      </c>
      <c r="B91" s="292">
        <v>0</v>
      </c>
      <c r="C91" s="285">
        <v>0</v>
      </c>
      <c r="D91" s="292">
        <v>0</v>
      </c>
      <c r="E91" s="292">
        <v>0</v>
      </c>
      <c r="F91" s="292">
        <v>0</v>
      </c>
      <c r="G91" s="292">
        <v>0</v>
      </c>
      <c r="H91" s="292">
        <v>0</v>
      </c>
      <c r="I91" s="284">
        <f>SUM(I85:I89)</f>
        <v>0</v>
      </c>
      <c r="J91" s="292">
        <f>SUM(J87:J89)</f>
        <v>0</v>
      </c>
      <c r="K91" s="292">
        <f>SUM(K86:K89)</f>
        <v>0</v>
      </c>
      <c r="L91" s="292">
        <v>0</v>
      </c>
      <c r="M91" s="292">
        <v>0</v>
      </c>
      <c r="N91" s="292">
        <v>0</v>
      </c>
      <c r="O91" s="292">
        <v>0</v>
      </c>
      <c r="P91" s="292">
        <v>0</v>
      </c>
      <c r="Q91" s="292">
        <f t="shared" si="7"/>
        <v>0</v>
      </c>
    </row>
    <row r="92" spans="1:18" s="84" customFormat="1" ht="20.25" customHeight="1" thickBot="1">
      <c r="A92" s="274" t="s">
        <v>63</v>
      </c>
      <c r="B92" s="277">
        <v>0</v>
      </c>
      <c r="C92" s="294">
        <v>0</v>
      </c>
      <c r="D92" s="277">
        <v>0</v>
      </c>
      <c r="E92" s="277">
        <v>0</v>
      </c>
      <c r="F92" s="277">
        <v>0</v>
      </c>
      <c r="G92" s="277">
        <v>0</v>
      </c>
      <c r="H92" s="277">
        <v>0</v>
      </c>
      <c r="I92" s="300">
        <v>0</v>
      </c>
      <c r="J92" s="341" t="s">
        <v>13</v>
      </c>
      <c r="K92" s="277">
        <v>149700</v>
      </c>
      <c r="L92" s="277">
        <v>0</v>
      </c>
      <c r="M92" s="277">
        <v>0</v>
      </c>
      <c r="N92" s="277">
        <v>0</v>
      </c>
      <c r="O92" s="277">
        <v>0</v>
      </c>
      <c r="P92" s="341" t="s">
        <v>13</v>
      </c>
      <c r="Q92" s="277">
        <f t="shared" si="7"/>
        <v>149700</v>
      </c>
    </row>
    <row r="93" spans="1:18" s="84" customFormat="1" ht="18.75" customHeight="1" thickTop="1">
      <c r="A93" s="267">
        <v>560000</v>
      </c>
      <c r="B93" s="290">
        <v>0</v>
      </c>
      <c r="C93" s="290">
        <v>0</v>
      </c>
      <c r="D93" s="290">
        <v>0</v>
      </c>
      <c r="E93" s="290">
        <v>0</v>
      </c>
      <c r="F93" s="290">
        <v>0</v>
      </c>
      <c r="G93" s="290">
        <v>0</v>
      </c>
      <c r="H93" s="268">
        <v>0</v>
      </c>
      <c r="I93" s="268">
        <v>0</v>
      </c>
      <c r="J93" s="268">
        <v>0</v>
      </c>
      <c r="K93" s="268">
        <v>0</v>
      </c>
      <c r="L93" s="290">
        <v>0</v>
      </c>
      <c r="M93" s="268">
        <v>0</v>
      </c>
      <c r="N93" s="290">
        <v>0</v>
      </c>
      <c r="O93" s="290">
        <v>0</v>
      </c>
      <c r="P93" s="290">
        <v>0</v>
      </c>
      <c r="Q93" s="290">
        <v>0</v>
      </c>
    </row>
    <row r="94" spans="1:18" s="84" customFormat="1" ht="18.75" customHeight="1">
      <c r="A94" s="270">
        <v>610100</v>
      </c>
      <c r="B94" s="282">
        <v>0</v>
      </c>
      <c r="C94" s="282">
        <v>10000</v>
      </c>
      <c r="D94" s="281">
        <v>0</v>
      </c>
      <c r="E94" s="281">
        <v>0</v>
      </c>
      <c r="F94" s="282">
        <v>0</v>
      </c>
      <c r="G94" s="282">
        <v>0</v>
      </c>
      <c r="H94" s="250">
        <v>0</v>
      </c>
      <c r="I94" s="250">
        <v>0</v>
      </c>
      <c r="J94" s="250">
        <v>0</v>
      </c>
      <c r="K94" s="250">
        <v>0</v>
      </c>
      <c r="L94" s="282">
        <v>0</v>
      </c>
      <c r="M94" s="250">
        <v>0</v>
      </c>
      <c r="N94" s="282">
        <v>0</v>
      </c>
      <c r="O94" s="282">
        <v>0</v>
      </c>
      <c r="P94" s="282">
        <v>0</v>
      </c>
      <c r="Q94" s="282">
        <v>0</v>
      </c>
    </row>
    <row r="95" spans="1:18" s="84" customFormat="1" ht="18.75" customHeight="1">
      <c r="A95" s="270">
        <v>610200</v>
      </c>
      <c r="B95" s="282">
        <v>0</v>
      </c>
      <c r="C95" s="327" t="s">
        <v>13</v>
      </c>
      <c r="D95" s="281">
        <v>0</v>
      </c>
      <c r="E95" s="281">
        <v>0</v>
      </c>
      <c r="F95" s="282">
        <v>0</v>
      </c>
      <c r="G95" s="282">
        <v>0</v>
      </c>
      <c r="H95" s="329" t="s">
        <v>13</v>
      </c>
      <c r="I95" s="250">
        <v>0</v>
      </c>
      <c r="J95" s="250">
        <v>0</v>
      </c>
      <c r="K95" s="250">
        <v>0</v>
      </c>
      <c r="L95" s="282">
        <v>0</v>
      </c>
      <c r="M95" s="250">
        <v>0</v>
      </c>
      <c r="N95" s="282">
        <v>0</v>
      </c>
      <c r="O95" s="282">
        <v>0</v>
      </c>
      <c r="P95" s="282">
        <v>0</v>
      </c>
      <c r="Q95" s="282">
        <f>-F96</f>
        <v>0</v>
      </c>
    </row>
    <row r="96" spans="1:18" s="84" customFormat="1" ht="18.75" customHeight="1">
      <c r="A96" s="270">
        <v>610400</v>
      </c>
      <c r="B96" s="282">
        <v>0</v>
      </c>
      <c r="C96" s="282">
        <v>0</v>
      </c>
      <c r="D96" s="281">
        <v>0</v>
      </c>
      <c r="E96" s="281">
        <v>0</v>
      </c>
      <c r="F96" s="282">
        <v>0</v>
      </c>
      <c r="G96" s="282">
        <v>0</v>
      </c>
      <c r="H96" s="250">
        <v>0</v>
      </c>
      <c r="I96" s="250">
        <v>0</v>
      </c>
      <c r="J96" s="250"/>
      <c r="K96" s="250">
        <v>0</v>
      </c>
      <c r="L96" s="282">
        <v>0</v>
      </c>
      <c r="M96" s="250">
        <v>0</v>
      </c>
      <c r="N96" s="282">
        <v>0</v>
      </c>
      <c r="O96" s="282">
        <v>0</v>
      </c>
      <c r="P96" s="282">
        <v>0</v>
      </c>
      <c r="Q96" s="282">
        <v>0</v>
      </c>
    </row>
    <row r="97" spans="1:17" s="84" customFormat="1" ht="21.75" customHeight="1" thickBot="1">
      <c r="A97" s="271" t="s">
        <v>62</v>
      </c>
      <c r="B97" s="292">
        <v>0</v>
      </c>
      <c r="C97" s="326">
        <v>10000</v>
      </c>
      <c r="D97" s="285">
        <f>SUM(D93:D95)</f>
        <v>0</v>
      </c>
      <c r="E97" s="285">
        <v>0</v>
      </c>
      <c r="F97" s="292">
        <v>0</v>
      </c>
      <c r="G97" s="292">
        <v>0</v>
      </c>
      <c r="H97" s="272">
        <f>SUM(H93:H96)</f>
        <v>0</v>
      </c>
      <c r="I97" s="272">
        <v>0</v>
      </c>
      <c r="J97" s="272"/>
      <c r="K97" s="272">
        <f>SUM(K93:K96)</f>
        <v>0</v>
      </c>
      <c r="L97" s="292">
        <v>0</v>
      </c>
      <c r="M97" s="272">
        <v>0</v>
      </c>
      <c r="N97" s="292">
        <v>0</v>
      </c>
      <c r="O97" s="292">
        <v>0</v>
      </c>
      <c r="P97" s="292">
        <v>0</v>
      </c>
      <c r="Q97" s="292">
        <f>SUM(B97:P97)</f>
        <v>10000</v>
      </c>
    </row>
    <row r="98" spans="1:17" s="84" customFormat="1" ht="21.75" customHeight="1" thickBot="1">
      <c r="A98" s="274" t="s">
        <v>63</v>
      </c>
      <c r="B98" s="277">
        <v>0</v>
      </c>
      <c r="C98" s="341">
        <v>301000</v>
      </c>
      <c r="D98" s="294">
        <v>0</v>
      </c>
      <c r="E98" s="294">
        <v>0</v>
      </c>
      <c r="F98" s="277">
        <v>0</v>
      </c>
      <c r="G98" s="277">
        <v>0</v>
      </c>
      <c r="H98" s="346" t="s">
        <v>13</v>
      </c>
      <c r="I98" s="275">
        <v>0</v>
      </c>
      <c r="J98" s="275">
        <v>0</v>
      </c>
      <c r="K98" s="275">
        <v>0</v>
      </c>
      <c r="L98" s="277">
        <v>0</v>
      </c>
      <c r="M98" s="275">
        <v>0</v>
      </c>
      <c r="N98" s="341" t="s">
        <v>13</v>
      </c>
      <c r="O98" s="277">
        <v>0</v>
      </c>
      <c r="P98" s="277">
        <v>0</v>
      </c>
      <c r="Q98" s="277">
        <f>SUM(C98:P98)</f>
        <v>301000</v>
      </c>
    </row>
    <row r="99" spans="1:17" s="84" customFormat="1" ht="21" customHeight="1" thickTop="1">
      <c r="A99" s="267">
        <v>550000</v>
      </c>
      <c r="B99" s="290">
        <v>0</v>
      </c>
      <c r="C99" s="268">
        <v>0</v>
      </c>
      <c r="D99" s="290">
        <v>0</v>
      </c>
      <c r="E99" s="290">
        <v>0</v>
      </c>
      <c r="F99" s="290">
        <v>0</v>
      </c>
      <c r="G99" s="290">
        <v>0</v>
      </c>
      <c r="H99" s="290">
        <v>0</v>
      </c>
      <c r="I99" s="268">
        <v>0</v>
      </c>
      <c r="J99" s="290">
        <v>0</v>
      </c>
      <c r="K99" s="290">
        <v>0</v>
      </c>
      <c r="L99" s="290">
        <v>0</v>
      </c>
      <c r="M99" s="290">
        <v>0</v>
      </c>
      <c r="N99" s="290">
        <v>0</v>
      </c>
      <c r="O99" s="290">
        <v>0</v>
      </c>
      <c r="P99" s="290">
        <v>0</v>
      </c>
      <c r="Q99" s="290">
        <v>0</v>
      </c>
    </row>
    <row r="100" spans="1:17" s="84" customFormat="1" ht="21" customHeight="1">
      <c r="A100" s="267">
        <v>551000</v>
      </c>
      <c r="B100" s="308" t="s">
        <v>13</v>
      </c>
      <c r="C100" s="308" t="s">
        <v>13</v>
      </c>
      <c r="D100" s="308" t="s">
        <v>13</v>
      </c>
      <c r="E100" s="290">
        <v>0</v>
      </c>
      <c r="F100" s="290">
        <v>0</v>
      </c>
      <c r="G100" s="290">
        <v>0</v>
      </c>
      <c r="H100" s="290">
        <v>0</v>
      </c>
      <c r="I100" s="268">
        <v>0</v>
      </c>
      <c r="J100" s="290">
        <v>0</v>
      </c>
      <c r="K100" s="290">
        <v>0</v>
      </c>
      <c r="L100" s="290">
        <v>0</v>
      </c>
      <c r="M100" s="290">
        <v>0</v>
      </c>
      <c r="N100" s="290">
        <v>0</v>
      </c>
      <c r="O100" s="290">
        <v>0</v>
      </c>
      <c r="P100" s="290">
        <v>0</v>
      </c>
      <c r="Q100" s="290">
        <v>0</v>
      </c>
    </row>
    <row r="101" spans="1:17" s="84" customFormat="1" ht="21" customHeight="1">
      <c r="A101" s="267">
        <v>510100</v>
      </c>
      <c r="B101" s="290">
        <f>SUM(B21:B25)</f>
        <v>0</v>
      </c>
      <c r="C101" s="308" t="s">
        <v>13</v>
      </c>
      <c r="D101" s="290">
        <v>0</v>
      </c>
      <c r="E101" s="290">
        <v>0</v>
      </c>
      <c r="F101" s="290">
        <v>0</v>
      </c>
      <c r="G101" s="290">
        <v>0</v>
      </c>
      <c r="H101" s="290">
        <v>0</v>
      </c>
      <c r="I101" s="268">
        <v>0</v>
      </c>
      <c r="J101" s="290">
        <v>0</v>
      </c>
      <c r="K101" s="290">
        <v>0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</row>
    <row r="102" spans="1:17" s="84" customFormat="1" ht="18" customHeight="1">
      <c r="A102" s="270">
        <v>510200</v>
      </c>
      <c r="B102" s="282">
        <v>0</v>
      </c>
      <c r="C102" s="281">
        <v>0</v>
      </c>
      <c r="D102" s="282">
        <v>0</v>
      </c>
      <c r="E102" s="281">
        <v>0</v>
      </c>
      <c r="F102" s="282">
        <v>0</v>
      </c>
      <c r="G102" s="282">
        <v>0</v>
      </c>
      <c r="H102" s="282">
        <v>0</v>
      </c>
      <c r="I102" s="250">
        <v>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52">
        <f>SUM(B102:P102)</f>
        <v>0</v>
      </c>
    </row>
    <row r="103" spans="1:17" s="84" customFormat="1" ht="18" customHeight="1">
      <c r="A103" s="270">
        <v>330500</v>
      </c>
      <c r="B103" s="282">
        <v>0</v>
      </c>
      <c r="C103" s="281">
        <v>0</v>
      </c>
      <c r="D103" s="282">
        <v>0</v>
      </c>
      <c r="E103" s="282">
        <v>0</v>
      </c>
      <c r="F103" s="282">
        <v>0</v>
      </c>
      <c r="G103" s="282">
        <v>0</v>
      </c>
      <c r="H103" s="282">
        <v>0</v>
      </c>
      <c r="I103" s="250">
        <v>0</v>
      </c>
      <c r="J103" s="282">
        <v>0</v>
      </c>
      <c r="K103" s="282">
        <v>0</v>
      </c>
      <c r="L103" s="282">
        <v>0</v>
      </c>
      <c r="M103" s="282">
        <v>0</v>
      </c>
      <c r="N103" s="282">
        <v>0</v>
      </c>
      <c r="O103" s="282">
        <v>0</v>
      </c>
      <c r="P103" s="282">
        <v>0</v>
      </c>
      <c r="Q103" s="282">
        <v>0</v>
      </c>
    </row>
    <row r="104" spans="1:17" s="84" customFormat="1" ht="21.75" customHeight="1" thickBot="1">
      <c r="A104" s="271" t="s">
        <v>93</v>
      </c>
      <c r="B104" s="292">
        <v>0</v>
      </c>
      <c r="C104" s="285" t="s">
        <v>13</v>
      </c>
      <c r="D104" s="292">
        <v>0</v>
      </c>
      <c r="E104" s="292">
        <f>SUM(E99:E103)</f>
        <v>0</v>
      </c>
      <c r="F104" s="292">
        <f>SUM(F100:F103)</f>
        <v>0</v>
      </c>
      <c r="G104" s="292">
        <f>SUM(G100:G103)</f>
        <v>0</v>
      </c>
      <c r="H104" s="292">
        <f>SUM(H99:H103)</f>
        <v>0</v>
      </c>
      <c r="I104" s="284">
        <v>0</v>
      </c>
      <c r="J104" s="292">
        <v>0</v>
      </c>
      <c r="K104" s="292">
        <v>0</v>
      </c>
      <c r="L104" s="292">
        <v>0</v>
      </c>
      <c r="M104" s="292">
        <v>0</v>
      </c>
      <c r="N104" s="292">
        <v>0</v>
      </c>
      <c r="O104" s="292">
        <v>0</v>
      </c>
      <c r="P104" s="292">
        <v>0</v>
      </c>
      <c r="Q104" s="313">
        <f>SUM(B104:P104)</f>
        <v>0</v>
      </c>
    </row>
    <row r="105" spans="1:17" s="84" customFormat="1" ht="20.25" customHeight="1" thickBot="1">
      <c r="A105" s="274" t="s">
        <v>63</v>
      </c>
      <c r="B105" s="277">
        <v>0</v>
      </c>
      <c r="C105" s="294">
        <v>0</v>
      </c>
      <c r="D105" s="277">
        <v>0</v>
      </c>
      <c r="E105" s="277">
        <v>0</v>
      </c>
      <c r="F105" s="341" t="s">
        <v>13</v>
      </c>
      <c r="G105" s="277">
        <v>0</v>
      </c>
      <c r="H105" s="277">
        <v>0</v>
      </c>
      <c r="I105" s="300">
        <v>0</v>
      </c>
      <c r="J105" s="277">
        <v>0</v>
      </c>
      <c r="K105" s="277">
        <v>0</v>
      </c>
      <c r="L105" s="277">
        <v>0</v>
      </c>
      <c r="M105" s="277">
        <v>0</v>
      </c>
      <c r="N105" s="277">
        <v>0</v>
      </c>
      <c r="O105" s="277">
        <v>0</v>
      </c>
      <c r="P105" s="277">
        <v>0</v>
      </c>
      <c r="Q105" s="416" t="s">
        <v>13</v>
      </c>
    </row>
    <row r="106" spans="1:17" s="84" customFormat="1" ht="20.25" customHeight="1" thickTop="1">
      <c r="A106" s="314"/>
      <c r="B106" s="315"/>
      <c r="C106" s="316"/>
      <c r="D106" s="315"/>
      <c r="E106" s="315"/>
      <c r="F106" s="315"/>
      <c r="G106" s="315"/>
      <c r="H106" s="315"/>
      <c r="I106" s="316"/>
      <c r="J106" s="315"/>
      <c r="K106" s="315"/>
      <c r="L106" s="315"/>
      <c r="M106" s="315"/>
      <c r="N106" s="316"/>
      <c r="O106" s="317"/>
      <c r="P106" s="318"/>
      <c r="Q106" s="296"/>
    </row>
    <row r="107" spans="1:17" s="84" customFormat="1" ht="18" customHeight="1" thickBot="1">
      <c r="A107" s="259" t="s">
        <v>62</v>
      </c>
      <c r="B107" s="273"/>
      <c r="C107" s="273"/>
      <c r="D107" s="319"/>
      <c r="E107" s="319"/>
      <c r="F107" s="273"/>
      <c r="G107" s="273"/>
      <c r="H107" s="273"/>
      <c r="I107" s="273"/>
      <c r="J107" s="273"/>
      <c r="K107" s="273"/>
      <c r="L107" s="273"/>
      <c r="M107" s="273"/>
      <c r="N107" s="319"/>
      <c r="O107" s="320"/>
      <c r="P107" s="320"/>
      <c r="Q107" s="417">
        <v>1143913.1000000001</v>
      </c>
    </row>
    <row r="108" spans="1:17" s="84" customFormat="1" ht="20.25" customHeight="1" thickBot="1">
      <c r="A108" s="321" t="s">
        <v>63</v>
      </c>
      <c r="B108" s="276"/>
      <c r="C108" s="322"/>
      <c r="D108" s="264"/>
      <c r="E108" s="264"/>
      <c r="F108" s="276"/>
      <c r="G108" s="276"/>
      <c r="H108" s="276"/>
      <c r="I108" s="276"/>
      <c r="J108" s="276"/>
      <c r="K108" s="276"/>
      <c r="L108" s="276"/>
      <c r="M108" s="276"/>
      <c r="N108" s="263"/>
      <c r="O108" s="323"/>
      <c r="P108" s="323"/>
      <c r="Q108" s="339">
        <v>7992583.3099999996</v>
      </c>
    </row>
    <row r="109" spans="1:17" s="84" customFormat="1" ht="19.5" thickTop="1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9"/>
      <c r="L109" s="118"/>
      <c r="M109" s="118"/>
      <c r="N109" s="118"/>
    </row>
    <row r="110" spans="1:17" s="84" customFormat="1" ht="16.5"/>
    <row r="111" spans="1:17" s="84" customFormat="1" ht="16.5"/>
    <row r="112" spans="1:17" s="84" customFormat="1" ht="16.5"/>
    <row r="113" s="84" customFormat="1" ht="16.5"/>
    <row r="114" s="84" customFormat="1" ht="16.5"/>
    <row r="115" s="84" customFormat="1" ht="16.5"/>
    <row r="116" s="84" customFormat="1" ht="16.5"/>
    <row r="117" s="84" customFormat="1" ht="16.5"/>
    <row r="118" s="84" customFormat="1" ht="16.5"/>
    <row r="119" s="84" customFormat="1" ht="16.5"/>
    <row r="120" s="84" customFormat="1" ht="16.5"/>
    <row r="121" s="84" customFormat="1" ht="16.5"/>
    <row r="122" s="84" customFormat="1" ht="16.5"/>
    <row r="123" s="84" customFormat="1" ht="16.5"/>
    <row r="124" s="84" customFormat="1" ht="16.5"/>
    <row r="125" s="84" customFormat="1" ht="16.5"/>
    <row r="126" s="84" customFormat="1" ht="16.5"/>
    <row r="127" s="84" customFormat="1" ht="16.5"/>
    <row r="128" s="84" customFormat="1" ht="16.5"/>
    <row r="129" s="84" customFormat="1" ht="16.5"/>
    <row r="130" s="84" customFormat="1" ht="16.5"/>
    <row r="131" s="84" customFormat="1" ht="16.5"/>
    <row r="132" s="84" customFormat="1" ht="16.5"/>
    <row r="133" s="84" customFormat="1" ht="16.5"/>
    <row r="134" s="84" customFormat="1" ht="16.5"/>
    <row r="135" s="84" customFormat="1" ht="16.5"/>
    <row r="136" s="84" customFormat="1" ht="16.5"/>
  </sheetData>
  <mergeCells count="8">
    <mergeCell ref="A2:Q2"/>
    <mergeCell ref="A3:Q3"/>
    <mergeCell ref="A4:Q4"/>
    <mergeCell ref="A5:Q5"/>
    <mergeCell ref="C6:E6"/>
    <mergeCell ref="G6:H6"/>
    <mergeCell ref="J6:K6"/>
    <mergeCell ref="M6:N6"/>
  </mergeCells>
  <phoneticPr fontId="7" type="noConversion"/>
  <pageMargins left="0.01" right="0.21" top="0.35" bottom="0.2" header="0.24" footer="0.1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แก้ไข</vt:lpstr>
      <vt:lpstr>หนังสือส่ง</vt:lpstr>
      <vt:lpstr>หนังสือส่งหมู่บ้าน</vt:lpstr>
      <vt:lpstr>งบทดลอง</vt:lpstr>
      <vt:lpstr>รายงานรับจ่ายเงินสด</vt:lpstr>
      <vt:lpstr>หมายเหตุประกอบงบทดลอง</vt:lpstr>
      <vt:lpstr>รายละเอียดประกอบรับจ่ายเงินสด</vt:lpstr>
      <vt:lpstr>กระดาษทำการกระทบยอด</vt:lpstr>
      <vt:lpstr>กระดาษทำการ(เงินรายรับ)</vt:lpstr>
      <vt:lpstr>กระดาษทำการ(เงินสะสม)</vt:lpstr>
      <vt:lpstr>รายงานกระแสเงินสด</vt:lpstr>
      <vt:lpstr>Sheet1</vt:lpstr>
      <vt:lpstr>'กระดาษทำการ(เงินรายรับ)'!Print_Titles</vt:lpstr>
      <vt:lpstr>แก้ไข!Print_Titles</vt:lpstr>
    </vt:vector>
  </TitlesOfParts>
  <Company>1999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HomeUser</cp:lastModifiedBy>
  <cp:lastPrinted>2015-06-04T03:45:28Z</cp:lastPrinted>
  <dcterms:created xsi:type="dcterms:W3CDTF">2005-11-01T03:55:29Z</dcterms:created>
  <dcterms:modified xsi:type="dcterms:W3CDTF">2015-06-04T03:45:40Z</dcterms:modified>
</cp:coreProperties>
</file>