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firstSheet="2" activeTab="3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  <sheet name="Sheet1" sheetId="22" r:id="rId12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Q95" i="14"/>
  <c r="J57"/>
  <c r="J66" s="1"/>
  <c r="Q47"/>
  <c r="Q48"/>
  <c r="Q46"/>
  <c r="H14" i="12"/>
  <c r="Q98" i="14"/>
  <c r="E43"/>
  <c r="Q43" s="1"/>
  <c r="Q90"/>
  <c r="Q74"/>
  <c r="P50"/>
  <c r="Q92"/>
  <c r="K91"/>
  <c r="J91"/>
  <c r="I91"/>
  <c r="Q89"/>
  <c r="Q88"/>
  <c r="Q87"/>
  <c r="Q86"/>
  <c r="Q54"/>
  <c r="Q58"/>
  <c r="Q59"/>
  <c r="Q61"/>
  <c r="Q63"/>
  <c r="Q64"/>
  <c r="Q53"/>
  <c r="Q56"/>
  <c r="Q62"/>
  <c r="Q55"/>
  <c r="Q60"/>
  <c r="Q65"/>
  <c r="J50"/>
  <c r="B18"/>
  <c r="Q17"/>
  <c r="Q49"/>
  <c r="D40"/>
  <c r="I40"/>
  <c r="Q102"/>
  <c r="F104"/>
  <c r="E104"/>
  <c r="G104"/>
  <c r="H104"/>
  <c r="Q104"/>
  <c r="D83"/>
  <c r="F83"/>
  <c r="G83"/>
  <c r="H83"/>
  <c r="Q82"/>
  <c r="Q72"/>
  <c r="Q71"/>
  <c r="Q70"/>
  <c r="Q69"/>
  <c r="P66"/>
  <c r="O66"/>
  <c r="N66"/>
  <c r="D49"/>
  <c r="N49"/>
  <c r="O49"/>
  <c r="Q44"/>
  <c r="J43"/>
  <c r="N43"/>
  <c r="O43"/>
  <c r="Q42"/>
  <c r="Q41"/>
  <c r="H40"/>
  <c r="Q40"/>
  <c r="Q39"/>
  <c r="Q38"/>
  <c r="Q37"/>
  <c r="Q35"/>
  <c r="J34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8" s="1"/>
  <c r="Q15"/>
  <c r="Q12"/>
  <c r="I73"/>
  <c r="D66"/>
  <c r="F66"/>
  <c r="I66"/>
  <c r="H50"/>
  <c r="G66"/>
  <c r="I50"/>
  <c r="G50"/>
  <c r="E50"/>
  <c r="B101"/>
  <c r="H97"/>
  <c r="H73"/>
  <c r="H66"/>
  <c r="K97"/>
  <c r="M50"/>
  <c r="L50"/>
  <c r="K50"/>
  <c r="L66"/>
  <c r="D97"/>
  <c r="Q91"/>
  <c r="Q17" i="21" l="1"/>
  <c r="Q23"/>
  <c r="Q14"/>
  <c r="Q57" i="14"/>
  <c r="Q66" s="1"/>
  <c r="Q34"/>
  <c r="Q26"/>
  <c r="Q83"/>
  <c r="Q97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<sst xmlns="http://schemas.openxmlformats.org/spreadsheetml/2006/main" count="717" uniqueCount="267">
  <si>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</si>
  <si>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</si>
  <si>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</si>
  <si>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</si>
  <si>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</si>
  <si>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</si>
  <si>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</si>
  <si>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</si>
  <si>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</si>
  <si>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</si>
  <si>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</si>
  <si>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</si>
  <si>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</si>
  <si>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</si>
  <si>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</si>
  <si>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</si>
  <si>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</si>
  <si>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</si>
  <si>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</si>
  <si>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</si>
  <si>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</si>
  <si>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</si>
  <si>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</si>
  <si>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</si>
  <si>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</si>
  <si>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</si>
  <si>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</si>
  <si>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</si>
  <si>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</si>
  <si>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</si>
  <si>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</si>
  <si>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</si>
  <si>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</si>
  <si>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</si>
  <si>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</si>
  <si>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</si>
  <si>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</si>
  <si>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</si>
  <si>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</si>
  <si>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</si>
  <si>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</si>
  <si>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</si>
  <si>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</si>
  <si>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</si>
  <si>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</si>
  <si>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</si>
  <si>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</si>
  <si>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</si>
  <si>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</si>
  <si>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</si>
  <si>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</si>
  <si>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</si>
  <si>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</si>
  <si>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</si>
  <si>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</si>
  <si>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</si>
  <si>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</si>
  <si>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</si>
  <si>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</si>
  <si>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</si>
  <si>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</si>
  <si>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</si>
  <si>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</si>
  <si>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</si>
  <si>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</si>
  <si>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</si>
  <si>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</si>
  <si>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</si>
  <si>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</si>
  <si>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</si>
  <si>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</si>
  <si>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</si>
  <si>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</si>
  <si>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</si>
  <si>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</si>
  <si>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</si>
  <si>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</si>
  <si>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</si>
  <si>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</si>
  <si>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</si>
  <si>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</si>
  <si>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</si>
  <si>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</si>
  <si>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</si>
  <si>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</si>
  <si>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</si>
  <si>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</si>
  <si>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</si>
  <si>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</si>
  <si>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</si>
  <si>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</si>
  <si>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</si>
  <si>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</si>
  <si>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</si>
  <si>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</si>
  <si>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</si>
  <si>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</si>
  <si>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</si>
  <si>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</si>
  <si>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</si>
  <si>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</si>
  <si>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</si>
  <si>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t>ประจำเดือนของหมู่บ้าน พร้อมทั้งประกาศทางหอกระจายข่าวของหมู่บ้านเพื่อให้ประชาชนที่สนใจเข้าตรวจสอบ</t>
  </si>
  <si>
    <t>งบทางการเงินดังกล่าวได้ ณ ที่ทำการกำนันและผู้ใหญ่บ้าน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</si>
  <si>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</si>
  <si>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</si>
  <si>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</si>
  <si>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</si>
  <si>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</si>
  <si>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</si>
  <si>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</si>
  <si>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</si>
  <si>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</si>
  <si>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</si>
  <si>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</si>
  <si>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</si>
  <si>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</si>
  <si>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</si>
  <si>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</si>
  <si>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</si>
  <si>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</si>
  <si>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</si>
  <si>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</si>
  <si>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</si>
  <si>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</si>
  <si>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</si>
  <si>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</si>
  <si>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</si>
  <si>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</si>
  <si>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</si>
  <si>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</si>
  <si>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</si>
  <si>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</si>
  <si>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</si>
  <si>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</si>
  <si>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</si>
  <si>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</si>
  <si>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</si>
  <si>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</si>
  <si>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</si>
  <si>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</si>
  <si>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</si>
  <si>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</si>
  <si>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</si>
  <si>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</si>
  <si>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</si>
  <si>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</si>
  <si>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</si>
  <si>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</si>
  <si>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</si>
  <si>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องค์การบริหารส่วนตำบลเขาพระบาท</t>
    </r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</si>
  <si>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อำเภอเชียรใหญ่  นศ  ๘๐๑๙๐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</si>
  <si>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</si>
  <si>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</si>
  <si>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</si>
  <si>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</si>
  <si>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</si>
  <si>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</si>
  <si>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</si>
  <si>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</si>
  <si>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</si>
  <si>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</si>
  <si>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</si>
  <si>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</si>
  <si>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</si>
  <si>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</si>
  <si>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</si>
  <si>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</si>
  <si>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</si>
  <si>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</si>
  <si>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</si>
  <si>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</si>
  <si>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</si>
  <si>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</si>
  <si>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</si>
  <si>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</si>
  <si>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</si>
  <si>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</si>
  <si>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๒๕๕๕  เป็นที่เรียบร้อยแล้ว ตามสิ่งที่ส่งมาด้วย จึงใคร่ขอความร่วมมือท่านแจ้งให้ประชาชนทราบในการประชุม</t>
  </si>
  <si>
    <t>560000</t>
  </si>
  <si>
    <t>110607</t>
  </si>
  <si>
    <t>โทร / โทรสาร  ๐ – ๗๕๓๕ – ๔๓๕๖</t>
  </si>
  <si>
    <t>โทร / โทรสาร  ๐-๗๕๓๕-๔๓๕๖</t>
  </si>
  <si>
    <t>09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</si>
  <si>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ได้ดำเนินการจัดทำงบการเงินประจำเดือนกรกฏาคม</t>
  </si>
  <si>
    <t>เรื่อง   ขอส่งรายงานการเงิน  ประจำเดือน สิงหาคม   ๒๕๕๕</t>
  </si>
  <si>
    <t xml:space="preserve"> จ.ส.อ.</t>
  </si>
  <si>
    <t xml:space="preserve">                                                             ๑๐    กันยายน   ๒๕๕๕</t>
  </si>
  <si>
    <r>
      <t xml:space="preserve">                                                  </t>
    </r>
    <r>
      <rPr>
        <sz val="16"/>
        <rFont val="TH SarabunPSK"/>
        <family val="2"/>
      </rPr>
      <t xml:space="preserve">                      ๑๐    กันยายน   ๒๕๕๕</t>
    </r>
  </si>
  <si>
    <t>เรื่อง   ขอความร่วมมือเผยแพร่รายงานทางการเงิน ประจำเดือน สิงหาคม  ๒๕๕๕</t>
  </si>
  <si>
    <t xml:space="preserve">                                    ( สมเกียรติ  หนำคอก)</t>
  </si>
  <si>
    <t xml:space="preserve">                    ( สมเกียรติ  หนำคอก )</t>
  </si>
  <si>
    <t xml:space="preserve">                                                      นายกองค์การบริหารส่วนตำบลเขาพระบาท</t>
  </si>
  <si>
    <t xml:space="preserve">                ปลัดองค์การบริหารส่วนตำบล ปฏิบัติหน้าที่   </t>
  </si>
  <si>
    <t xml:space="preserve">                                ปลัดองค์การบริหารส่วนตำบล ปฏิบัติหน้าที่</t>
  </si>
  <si>
    <t xml:space="preserve">                               นายกองค์การบริหารส่วนตำบลเขาพระบาท</t>
  </si>
  <si>
    <t>จ.ส.อ.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</si>
  <si>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</si>
  <si>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</si>
  <si>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</si>
  <si>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</si>
  <si>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</si>
  <si>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</si>
  <si>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</si>
  <si>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</si>
  <si>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</si>
  <si>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66</t>
  </si>
  <si>
    <t>06</t>
  </si>
  <si>
    <t xml:space="preserve">            ปีงบประมาณ    2558</t>
  </si>
  <si>
    <t>เงินรับฝาก-ค่ารักษาพยาบาล</t>
  </si>
  <si>
    <t>รับเงินคืนค่าลงทะเบียน</t>
  </si>
  <si>
    <t>230199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</si>
  <si>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</si>
  <si>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</si>
  <si>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</si>
  <si>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</si>
  <si>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</si>
  <si>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</si>
  <si>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</si>
  <si>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(นางสาวฉวีวรรณ   แก้วเขียว)</t>
  </si>
  <si>
    <t>นายกองค์การบริหารส่วนตำบล</t>
  </si>
  <si>
    <t>เงินประกันตน</t>
  </si>
  <si>
    <t>เมษายน</t>
  </si>
  <si>
    <t>มกราคม</t>
  </si>
  <si>
    <t>ธนาคารเพื่อการเกษตรและสหกรณ์การเกษตร</t>
  </si>
  <si>
    <t>เงินกองทุนค่ารักษาพยาบาล</t>
  </si>
  <si>
    <t xml:space="preserve">เงินอุดหนุนเฉพาะกิจ </t>
  </si>
  <si>
    <t>เงินสวัสดิการเบี้ยยังชีพผู้สูงอายุ</t>
  </si>
  <si>
    <t>ตำแหน่ง    ผู้อำนวยการกองคลัง</t>
  </si>
  <si>
    <t xml:space="preserve">               ตำแหน่ง  ผู้อำนวยการกองคลัง</t>
  </si>
  <si>
    <t>93</t>
  </si>
  <si>
    <t>47</t>
  </si>
  <si>
    <t>ยอดคงเหลือตามบัญชี ณ วันที่   30 มกราคม 2558</t>
  </si>
  <si>
    <t xml:space="preserve">          ผู้อำนวยการกองคลัง</t>
  </si>
  <si>
    <t>ณ วันที่ 28 กุมภาพันธ์ 2558</t>
  </si>
  <si>
    <t>10</t>
  </si>
  <si>
    <t>97</t>
  </si>
  <si>
    <t>33</t>
  </si>
  <si>
    <t>21</t>
  </si>
  <si>
    <t>ประจำเดือนกุมภาพันธ์ 2558</t>
  </si>
  <si>
    <t>28</t>
  </si>
  <si>
    <t>21.</t>
  </si>
  <si>
    <t>54</t>
  </si>
  <si>
    <t>19</t>
  </si>
  <si>
    <t>58</t>
  </si>
  <si>
    <t>86</t>
  </si>
  <si>
    <t>99</t>
  </si>
  <si>
    <t>96</t>
  </si>
  <si>
    <t>(3,222,003</t>
  </si>
  <si>
    <t>58)</t>
  </si>
  <si>
    <t>42</t>
  </si>
  <si>
    <t>81</t>
  </si>
  <si>
    <t>91</t>
  </si>
  <si>
    <t>(5,418,595</t>
  </si>
  <si>
    <t>95)</t>
  </si>
  <si>
    <t>ประกอบงบทดลอง 28 กุมภาพันธ์ 2558</t>
  </si>
  <si>
    <t>ณ  วันที่ 1 กุมภาพันธ์ - 28 กุมภาพันธ์ 2558</t>
  </si>
  <si>
    <t>กุมภาพันธ์</t>
  </si>
  <si>
    <t>(328,084.02)</t>
  </si>
  <si>
    <t>27 กุมภาพันธ์ 2558</t>
  </si>
  <si>
    <t xml:space="preserve">  ณ วันที่ 27 กุมภาพันธ์ 2558</t>
  </si>
  <si>
    <t>ลงชื่อ ........................................วันที่ 27 กุมภาพันธ์ 2558</t>
  </si>
  <si>
    <t>ยอดคงเหลือตามรายงานธนาคาร ณ วันที่ 27 กุมภาพันธ์ 2558</t>
  </si>
  <si>
    <t>ประจำเดือน  กุมภาพันธ์ พ.ศ.  2558</t>
  </si>
  <si>
    <t>เพียงวันที่  27 กุมภาพันธ์ 2558</t>
  </si>
  <si>
    <t>(5,418,595.95)</t>
  </si>
  <si>
    <t>(3,222,003.58)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</si>
</sst>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47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1"/>
      <name val="Cordia New"/>
      <family val="2"/>
      <charset val="22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497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0" fontId="24" fillId="0" borderId="0" xfId="0" applyFont="1"/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0" fontId="2" fillId="0" borderId="2" xfId="3" applyFont="1" applyBorder="1"/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3" fillId="0" borderId="0" xfId="0" applyNumberFormat="1" applyFont="1"/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49" fontId="24" fillId="0" borderId="15" xfId="2" applyNumberFormat="1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0" xfId="0" applyFont="1"/>
    <xf numFmtId="0" fontId="38" fillId="0" borderId="3" xfId="0" applyFont="1" applyBorder="1" applyAlignment="1">
      <alignment horizontal="right" vertical="top" wrapText="1"/>
    </xf>
    <xf numFmtId="191" fontId="38" fillId="0" borderId="3" xfId="0" applyNumberFormat="1" applyFont="1" applyBorder="1" applyAlignment="1">
      <alignment horizontal="center" vertical="top" wrapText="1"/>
    </xf>
    <xf numFmtId="191" fontId="38" fillId="0" borderId="1" xfId="0" applyNumberFormat="1" applyFont="1" applyBorder="1" applyAlignment="1">
      <alignment horizontal="center" vertical="top" wrapText="1"/>
    </xf>
    <xf numFmtId="49" fontId="38" fillId="0" borderId="1" xfId="0" applyNumberFormat="1" applyFont="1" applyBorder="1" applyAlignment="1">
      <alignment horizontal="center"/>
    </xf>
    <xf numFmtId="49" fontId="38" fillId="0" borderId="1" xfId="2" applyNumberFormat="1" applyFont="1" applyBorder="1" applyAlignment="1">
      <alignment horizontal="center"/>
    </xf>
    <xf numFmtId="0" fontId="40" fillId="0" borderId="3" xfId="0" applyFont="1" applyBorder="1"/>
    <xf numFmtId="0" fontId="38" fillId="0" borderId="4" xfId="0" applyFont="1" applyBorder="1" applyAlignment="1">
      <alignment vertical="top" wrapText="1"/>
    </xf>
    <xf numFmtId="191" fontId="38" fillId="0" borderId="4" xfId="0" applyNumberFormat="1" applyFont="1" applyBorder="1" applyAlignment="1">
      <alignment horizontal="center" vertical="top" wrapText="1"/>
    </xf>
    <xf numFmtId="191" fontId="38" fillId="0" borderId="4" xfId="0" quotePrefix="1" applyNumberFormat="1" applyFont="1" applyBorder="1" applyAlignment="1">
      <alignment horizontal="center" vertical="top" wrapText="1"/>
    </xf>
    <xf numFmtId="49" fontId="38" fillId="0" borderId="4" xfId="0" applyNumberFormat="1" applyFont="1" applyBorder="1" applyAlignment="1">
      <alignment horizontal="center" vertical="top" wrapText="1"/>
    </xf>
    <xf numFmtId="0" fontId="40" fillId="0" borderId="4" xfId="0" applyFont="1" applyBorder="1" applyAlignment="1">
      <alignment horizontal="center"/>
    </xf>
    <xf numFmtId="190" fontId="38" fillId="0" borderId="1" xfId="0" applyNumberFormat="1" applyFont="1" applyBorder="1" applyAlignment="1">
      <alignment horizontal="center" vertical="top" wrapText="1"/>
    </xf>
    <xf numFmtId="43" fontId="38" fillId="0" borderId="1" xfId="2" applyFont="1" applyBorder="1" applyAlignment="1">
      <alignment horizontal="center" vertical="top" wrapText="1"/>
    </xf>
    <xf numFmtId="43" fontId="38" fillId="0" borderId="1" xfId="2" quotePrefix="1" applyFont="1" applyBorder="1" applyAlignment="1">
      <alignment horizontal="center" vertical="top" wrapText="1"/>
    </xf>
    <xf numFmtId="43" fontId="40" fillId="0" borderId="1" xfId="0" applyNumberFormat="1" applyFont="1" applyBorder="1"/>
    <xf numFmtId="190" fontId="38" fillId="0" borderId="1" xfId="0" quotePrefix="1" applyNumberFormat="1" applyFont="1" applyBorder="1" applyAlignment="1">
      <alignment horizontal="center" vertical="top" wrapText="1"/>
    </xf>
    <xf numFmtId="0" fontId="41" fillId="0" borderId="1" xfId="0" applyFont="1" applyBorder="1" applyAlignment="1">
      <alignment horizontal="center" vertical="top" wrapText="1"/>
    </xf>
    <xf numFmtId="43" fontId="41" fillId="0" borderId="1" xfId="2" quotePrefix="1" applyFont="1" applyBorder="1" applyAlignment="1">
      <alignment horizontal="center" vertical="top" wrapText="1"/>
    </xf>
    <xf numFmtId="43" fontId="42" fillId="0" borderId="1" xfId="0" applyNumberFormat="1" applyFont="1" applyBorder="1"/>
    <xf numFmtId="0" fontId="41" fillId="0" borderId="3" xfId="0" applyFont="1" applyBorder="1" applyAlignment="1">
      <alignment horizontal="center" vertical="top" wrapText="1"/>
    </xf>
    <xf numFmtId="43" fontId="38" fillId="0" borderId="3" xfId="2" quotePrefix="1" applyFont="1" applyBorder="1" applyAlignment="1">
      <alignment horizontal="center" vertical="top" wrapText="1"/>
    </xf>
    <xf numFmtId="0" fontId="41" fillId="0" borderId="3" xfId="0" applyFont="1" applyBorder="1" applyAlignment="1">
      <alignment horizontal="left" vertical="top" wrapText="1"/>
    </xf>
    <xf numFmtId="43" fontId="41" fillId="0" borderId="3" xfId="2" quotePrefix="1" applyFont="1" applyBorder="1" applyAlignment="1">
      <alignment horizontal="center" vertical="top" wrapText="1"/>
    </xf>
    <xf numFmtId="43" fontId="40" fillId="0" borderId="29" xfId="0" applyNumberFormat="1" applyFont="1" applyBorder="1"/>
    <xf numFmtId="0" fontId="41" fillId="0" borderId="30" xfId="0" applyFont="1" applyBorder="1" applyAlignment="1">
      <alignment vertical="top" wrapText="1"/>
    </xf>
    <xf numFmtId="43" fontId="41" fillId="0" borderId="30" xfId="2" quotePrefix="1" applyFont="1" applyBorder="1" applyAlignment="1">
      <alignment horizontal="center"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vertical="top" wrapText="1"/>
    </xf>
    <xf numFmtId="43" fontId="42" fillId="0" borderId="30" xfId="0" applyNumberFormat="1" applyFont="1" applyBorder="1"/>
    <xf numFmtId="0" fontId="38" fillId="0" borderId="4" xfId="0" applyFont="1" applyBorder="1" applyAlignment="1">
      <alignment horizontal="center" vertical="top" wrapText="1"/>
    </xf>
    <xf numFmtId="43" fontId="38" fillId="0" borderId="4" xfId="2" applyFont="1" applyBorder="1" applyAlignment="1">
      <alignment horizontal="center" vertical="top" wrapText="1"/>
    </xf>
    <xf numFmtId="43" fontId="40" fillId="0" borderId="31" xfId="0" applyNumberFormat="1" applyFont="1" applyBorder="1"/>
    <xf numFmtId="0" fontId="38" fillId="0" borderId="1" xfId="0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38" fillId="0" borderId="3" xfId="2" applyFont="1" applyBorder="1" applyAlignment="1">
      <alignment horizontal="center" vertical="top" wrapText="1"/>
    </xf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center" vertical="top" wrapText="1"/>
    </xf>
    <xf numFmtId="43" fontId="38" fillId="0" borderId="30" xfId="2" applyFont="1" applyBorder="1" applyAlignment="1">
      <alignment horizontal="center" vertical="top" wrapText="1"/>
    </xf>
    <xf numFmtId="43" fontId="41" fillId="0" borderId="16" xfId="2" applyFont="1" applyBorder="1" applyAlignment="1">
      <alignment horizontal="right" vertical="top" wrapText="1"/>
    </xf>
    <xf numFmtId="49" fontId="38" fillId="0" borderId="30" xfId="0" applyNumberFormat="1" applyFont="1" applyBorder="1" applyAlignment="1">
      <alignment horizontal="right"/>
    </xf>
    <xf numFmtId="0" fontId="38" fillId="0" borderId="30" xfId="0" applyFont="1" applyBorder="1" applyAlignment="1">
      <alignment horizontal="right"/>
    </xf>
    <xf numFmtId="0" fontId="40" fillId="0" borderId="31" xfId="0" applyFont="1" applyBorder="1" applyAlignment="1">
      <alignment horizontal="right"/>
    </xf>
    <xf numFmtId="43" fontId="38" fillId="0" borderId="1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0" fontId="38" fillId="0" borderId="3" xfId="0" applyFont="1" applyBorder="1" applyAlignment="1">
      <alignment horizontal="center" vertical="top" wrapText="1"/>
    </xf>
    <xf numFmtId="43" fontId="38" fillId="0" borderId="3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187" fontId="40" fillId="0" borderId="26" xfId="0" applyNumberFormat="1" applyFont="1" applyBorder="1"/>
    <xf numFmtId="43" fontId="41" fillId="0" borderId="30" xfId="2" applyFont="1" applyBorder="1" applyAlignment="1">
      <alignment horizontal="right" vertical="top" wrapText="1"/>
    </xf>
    <xf numFmtId="43" fontId="38" fillId="0" borderId="30" xfId="2" quotePrefix="1" applyFont="1" applyBorder="1" applyAlignment="1">
      <alignment horizontal="right" vertical="top" wrapText="1"/>
    </xf>
    <xf numFmtId="187" fontId="42" fillId="0" borderId="30" xfId="0" applyNumberFormat="1" applyFont="1" applyBorder="1"/>
    <xf numFmtId="43" fontId="38" fillId="0" borderId="4" xfId="2" applyFont="1" applyBorder="1" applyAlignment="1">
      <alignment horizontal="right" vertical="top" wrapText="1"/>
    </xf>
    <xf numFmtId="0" fontId="38" fillId="0" borderId="31" xfId="0" applyFont="1" applyBorder="1" applyAlignment="1">
      <alignment horizontal="right"/>
    </xf>
    <xf numFmtId="43" fontId="41" fillId="0" borderId="29" xfId="2" applyFont="1" applyBorder="1" applyAlignment="1">
      <alignment horizontal="right" vertical="top" wrapText="1"/>
    </xf>
    <xf numFmtId="43" fontId="38" fillId="0" borderId="29" xfId="2" quotePrefix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38" fillId="0" borderId="31" xfId="2" applyFont="1" applyBorder="1"/>
    <xf numFmtId="0" fontId="40" fillId="0" borderId="31" xfId="0" applyFont="1" applyBorder="1"/>
    <xf numFmtId="43" fontId="38" fillId="0" borderId="1" xfId="2" applyFont="1" applyBorder="1"/>
    <xf numFmtId="188" fontId="38" fillId="0" borderId="1" xfId="2" applyNumberFormat="1" applyFont="1" applyBorder="1" applyAlignment="1">
      <alignment horizontal="right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30" xfId="2" quotePrefix="1" applyFont="1" applyBorder="1" applyAlignment="1">
      <alignment horizontal="right" vertical="top" wrapText="1"/>
    </xf>
    <xf numFmtId="43" fontId="40" fillId="0" borderId="1" xfId="2" applyFont="1" applyBorder="1"/>
    <xf numFmtId="43" fontId="38" fillId="0" borderId="1" xfId="2" applyNumberFormat="1" applyFont="1" applyBorder="1" applyAlignment="1">
      <alignment horizontal="right" vertical="top" wrapText="1"/>
    </xf>
    <xf numFmtId="43" fontId="38" fillId="0" borderId="1" xfId="2" quotePrefix="1" applyNumberFormat="1" applyFont="1" applyBorder="1" applyAlignment="1">
      <alignment horizontal="center" vertical="top" wrapText="1"/>
    </xf>
    <xf numFmtId="43" fontId="38" fillId="0" borderId="1" xfId="2" applyNumberFormat="1" applyFont="1" applyBorder="1" applyAlignment="1">
      <alignment horizontal="center" vertical="top" wrapText="1"/>
    </xf>
    <xf numFmtId="43" fontId="38" fillId="0" borderId="1" xfId="2" quotePrefix="1" applyNumberFormat="1" applyFont="1" applyBorder="1" applyAlignment="1">
      <alignment horizontal="right" vertical="top" wrapText="1"/>
    </xf>
    <xf numFmtId="43" fontId="41" fillId="0" borderId="29" xfId="2" quotePrefix="1" applyNumberFormat="1" applyFont="1" applyBorder="1" applyAlignment="1">
      <alignment horizontal="right" vertical="top" wrapText="1"/>
    </xf>
    <xf numFmtId="43" fontId="41" fillId="0" borderId="29" xfId="2" applyNumberFormat="1" applyFont="1" applyBorder="1" applyAlignment="1">
      <alignment horizontal="center" vertical="top" wrapText="1"/>
    </xf>
    <xf numFmtId="43" fontId="38" fillId="0" borderId="4" xfId="2" quotePrefix="1" applyFont="1" applyBorder="1" applyAlignment="1">
      <alignment horizontal="right" vertical="top" wrapText="1"/>
    </xf>
    <xf numFmtId="43" fontId="38" fillId="0" borderId="3" xfId="2" quotePrefix="1" applyFont="1" applyBorder="1" applyAlignment="1">
      <alignment horizontal="right" vertical="top" wrapText="1"/>
    </xf>
    <xf numFmtId="43" fontId="38" fillId="0" borderId="2" xfId="2" applyFont="1" applyBorder="1" applyAlignment="1">
      <alignment horizontal="right" vertical="top" wrapText="1"/>
    </xf>
    <xf numFmtId="43" fontId="38" fillId="0" borderId="29" xfId="2" applyFont="1" applyBorder="1"/>
    <xf numFmtId="43" fontId="38" fillId="0" borderId="30" xfId="2" applyFont="1" applyBorder="1"/>
    <xf numFmtId="43" fontId="40" fillId="0" borderId="26" xfId="0" applyNumberFormat="1" applyFont="1" applyBorder="1"/>
    <xf numFmtId="0" fontId="41" fillId="0" borderId="2" xfId="0" applyFont="1" applyBorder="1" applyAlignment="1">
      <alignment vertical="top" wrapText="1"/>
    </xf>
    <xf numFmtId="43" fontId="41" fillId="0" borderId="2" xfId="2" applyFont="1" applyBorder="1" applyAlignment="1">
      <alignment horizontal="right" vertical="top" wrapText="1"/>
    </xf>
    <xf numFmtId="43" fontId="41" fillId="0" borderId="2" xfId="2" quotePrefix="1" applyFont="1" applyBorder="1" applyAlignment="1">
      <alignment horizontal="right" vertical="top" wrapText="1"/>
    </xf>
    <xf numFmtId="0" fontId="39" fillId="0" borderId="31" xfId="0" applyFont="1" applyBorder="1" applyAlignment="1">
      <alignment horizontal="left"/>
    </xf>
    <xf numFmtId="0" fontId="39" fillId="0" borderId="31" xfId="0" applyFont="1" applyBorder="1"/>
    <xf numFmtId="43" fontId="41" fillId="0" borderId="3" xfId="2" applyFont="1" applyBorder="1" applyAlignment="1">
      <alignment horizontal="center" vertical="top" wrapText="1"/>
    </xf>
    <xf numFmtId="0" fontId="39" fillId="0" borderId="26" xfId="0" applyFont="1" applyBorder="1"/>
    <xf numFmtId="0" fontId="41" fillId="0" borderId="30" xfId="0" applyFont="1" applyBorder="1" applyAlignment="1">
      <alignment horizontal="left" vertical="top" wrapText="1"/>
    </xf>
    <xf numFmtId="43" fontId="38" fillId="0" borderId="30" xfId="2" quotePrefix="1" applyFont="1" applyBorder="1" applyAlignment="1">
      <alignment horizontal="center" vertical="top" wrapText="1"/>
    </xf>
    <xf numFmtId="0" fontId="39" fillId="0" borderId="30" xfId="0" applyFont="1" applyBorder="1"/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41" fillId="0" borderId="29" xfId="2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center" vertical="top" wrapText="1"/>
    </xf>
    <xf numFmtId="43" fontId="41" fillId="0" borderId="29" xfId="2" quotePrefix="1" applyFont="1" applyBorder="1" applyAlignment="1">
      <alignment horizontal="center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29" xfId="2" applyFont="1" applyBorder="1"/>
    <xf numFmtId="0" fontId="43" fillId="0" borderId="0" xfId="0" applyFont="1"/>
    <xf numFmtId="0" fontId="41" fillId="0" borderId="30" xfId="0" applyFont="1" applyBorder="1" applyAlignment="1">
      <alignment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horizontal="right" vertical="top" wrapText="1"/>
    </xf>
    <xf numFmtId="43" fontId="41" fillId="0" borderId="30" xfId="2" quotePrefix="1" applyFont="1" applyBorder="1" applyAlignment="1">
      <alignment horizontal="right" vertical="top" wrapText="1"/>
    </xf>
    <xf numFmtId="188" fontId="41" fillId="0" borderId="30" xfId="2" applyNumberFormat="1" applyFont="1" applyBorder="1" applyAlignment="1">
      <alignment horizontal="center" vertical="top" wrapText="1"/>
    </xf>
    <xf numFmtId="43" fontId="41" fillId="0" borderId="30" xfId="2" applyFont="1" applyBorder="1"/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right" vertical="top" wrapText="1"/>
    </xf>
    <xf numFmtId="43" fontId="41" fillId="0" borderId="16" xfId="2" quotePrefix="1" applyNumberFormat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41" fillId="0" borderId="16" xfId="2" applyNumberFormat="1" applyFont="1" applyBorder="1" applyAlignment="1">
      <alignment horizontal="center" vertical="top" wrapText="1"/>
    </xf>
    <xf numFmtId="188" fontId="41" fillId="0" borderId="16" xfId="2" applyNumberFormat="1" applyFont="1" applyBorder="1" applyAlignment="1">
      <alignment horizontal="center" vertical="top" wrapText="1"/>
    </xf>
    <xf numFmtId="43" fontId="41" fillId="0" borderId="16" xfId="2" applyFont="1" applyBorder="1" applyAlignment="1">
      <alignment horizontal="center" vertical="top" wrapText="1"/>
    </xf>
    <xf numFmtId="0" fontId="44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3" fontId="3" fillId="0" borderId="1" xfId="3" applyNumberFormat="1" applyFont="1" applyBorder="1" applyAlignment="1">
      <alignment horizontal="right"/>
    </xf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188" fontId="3" fillId="0" borderId="16" xfId="2" quotePrefix="1" applyNumberFormat="1" applyFont="1" applyBorder="1" applyAlignment="1">
      <alignment horizontal="right"/>
    </xf>
    <xf numFmtId="3" fontId="3" fillId="0" borderId="16" xfId="3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0" fillId="0" borderId="11" xfId="0" applyBorder="1"/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41" fillId="0" borderId="30" xfId="0" applyNumberFormat="1" applyFont="1" applyBorder="1"/>
    <xf numFmtId="0" fontId="38" fillId="0" borderId="31" xfId="0" applyFont="1" applyBorder="1"/>
    <xf numFmtId="43" fontId="38" fillId="0" borderId="1" xfId="0" applyNumberFormat="1" applyFont="1" applyBorder="1"/>
    <xf numFmtId="43" fontId="38" fillId="0" borderId="17" xfId="0" applyNumberFormat="1" applyFont="1" applyBorder="1"/>
    <xf numFmtId="187" fontId="38" fillId="0" borderId="29" xfId="0" applyNumberFormat="1" applyFont="1" applyBorder="1"/>
    <xf numFmtId="187" fontId="41" fillId="0" borderId="30" xfId="0" applyNumberFormat="1" applyFont="1" applyBorder="1"/>
    <xf numFmtId="43" fontId="38" fillId="0" borderId="1" xfId="0" applyNumberFormat="1" applyFont="1" applyBorder="1" applyAlignment="1">
      <alignment horizontal="right"/>
    </xf>
    <xf numFmtId="43" fontId="38" fillId="0" borderId="29" xfId="0" applyNumberFormat="1" applyFont="1" applyBorder="1"/>
    <xf numFmtId="187" fontId="41" fillId="0" borderId="16" xfId="0" applyNumberFormat="1" applyFont="1" applyBorder="1"/>
    <xf numFmtId="43" fontId="42" fillId="0" borderId="30" xfId="0" applyNumberFormat="1" applyFont="1" applyBorder="1" applyAlignment="1">
      <alignment horizontal="right"/>
    </xf>
    <xf numFmtId="43" fontId="41" fillId="0" borderId="26" xfId="2" applyFont="1" applyBorder="1"/>
    <xf numFmtId="187" fontId="38" fillId="0" borderId="26" xfId="0" applyNumberFormat="1" applyFont="1" applyBorder="1"/>
    <xf numFmtId="1" fontId="3" fillId="0" borderId="12" xfId="0" applyNumberFormat="1" applyFont="1" applyBorder="1"/>
    <xf numFmtId="0" fontId="0" fillId="0" borderId="2" xfId="0" applyBorder="1"/>
    <xf numFmtId="0" fontId="3" fillId="0" borderId="0" xfId="0" applyFont="1" applyBorder="1" applyAlignment="1">
      <alignment horizontal="center"/>
    </xf>
    <xf numFmtId="43" fontId="41" fillId="0" borderId="16" xfId="2" applyNumberFormat="1" applyFont="1" applyBorder="1" applyAlignment="1">
      <alignment horizontal="right" vertical="top" wrapText="1"/>
    </xf>
    <xf numFmtId="41" fontId="2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88" fontId="3" fillId="0" borderId="11" xfId="2" applyNumberFormat="1" applyFont="1" applyBorder="1" applyAlignment="1">
      <alignment horizontal="right"/>
    </xf>
    <xf numFmtId="191" fontId="38" fillId="0" borderId="28" xfId="0" applyNumberFormat="1" applyFont="1" applyBorder="1" applyAlignment="1">
      <alignment horizontal="center" vertical="top"/>
    </xf>
    <xf numFmtId="191" fontId="38" fillId="0" borderId="20" xfId="0" applyNumberFormat="1" applyFont="1" applyBorder="1" applyAlignment="1">
      <alignment horizontal="center" vertical="top"/>
    </xf>
    <xf numFmtId="0" fontId="39" fillId="0" borderId="25" xfId="0" applyFont="1" applyBorder="1" applyAlignment="1">
      <alignment horizontal="center" vertical="top"/>
    </xf>
    <xf numFmtId="191" fontId="38" fillId="0" borderId="10" xfId="0" applyNumberFormat="1" applyFont="1" applyBorder="1" applyAlignment="1">
      <alignment horizontal="center" vertical="top"/>
    </xf>
    <xf numFmtId="191" fontId="38" fillId="0" borderId="5" xfId="0" applyNumberFormat="1" applyFont="1" applyBorder="1" applyAlignment="1">
      <alignment horizontal="center" vertical="top"/>
    </xf>
    <xf numFmtId="191" fontId="38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8" fillId="0" borderId="10" xfId="0" applyFont="1" applyBorder="1" applyAlignment="1">
      <alignment horizontal="left"/>
    </xf>
    <xf numFmtId="0" fontId="38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9525</xdr:rowOff>
    </xdr:from>
    <xdr:to>
      <xdr:col>5</xdr:col>
      <xdr:colOff>9525</xdr:colOff>
      <xdr:row>4</xdr:row>
      <xdr:rowOff>114300</xdr:rowOff>
    </xdr:to>
    <xdr:pic>
      <xdr:nvPicPr>
        <xdr:cNvPr id="204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86025" y="9525"/>
          <a:ext cx="9525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0</xdr:col>
      <xdr:colOff>1476375</xdr:colOff>
      <xdr:row>6</xdr:row>
      <xdr:rowOff>209550</xdr:rowOff>
    </xdr:to>
    <xdr:sp macro="" textlink="">
      <xdr:nvSpPr>
        <xdr:cNvPr id="3073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2</xdr:col>
      <xdr:colOff>266700</xdr:colOff>
      <xdr:row>42</xdr:row>
      <xdr:rowOff>0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076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77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266700</xdr:colOff>
      <xdr:row>42</xdr:row>
      <xdr:rowOff>0</xdr:rowOff>
    </xdr:to>
    <xdr:sp macro="" textlink="">
      <xdr:nvSpPr>
        <xdr:cNvPr id="3078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266700</xdr:colOff>
      <xdr:row>42</xdr:row>
      <xdr:rowOff>0</xdr:rowOff>
    </xdr:to>
    <xdr:sp macro="" textlink="">
      <xdr:nvSpPr>
        <xdr:cNvPr id="3079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80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13</xdr:col>
      <xdr:colOff>266700</xdr:colOff>
      <xdr:row>42</xdr:row>
      <xdr:rowOff>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2</xdr:col>
      <xdr:colOff>266700</xdr:colOff>
      <xdr:row>53</xdr:row>
      <xdr:rowOff>0</xdr:rowOff>
    </xdr:to>
    <xdr:sp macro="" textlink="">
      <xdr:nvSpPr>
        <xdr:cNvPr id="3082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7</xdr:col>
      <xdr:colOff>0</xdr:colOff>
      <xdr:row>53</xdr:row>
      <xdr:rowOff>0</xdr:rowOff>
    </xdr:to>
    <xdr:sp macro="" textlink="">
      <xdr:nvSpPr>
        <xdr:cNvPr id="3083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0</xdr:colOff>
      <xdr:row>53</xdr:row>
      <xdr:rowOff>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12</xdr:col>
      <xdr:colOff>266700</xdr:colOff>
      <xdr:row>53</xdr:row>
      <xdr:rowOff>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266700</xdr:colOff>
      <xdr:row>53</xdr:row>
      <xdr:rowOff>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266700</xdr:colOff>
      <xdr:row>53</xdr:row>
      <xdr:rowOff>0</xdr:rowOff>
    </xdr:to>
    <xdr:sp macro="" textlink="">
      <xdr:nvSpPr>
        <xdr:cNvPr id="3087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55</xdr:row>
      <xdr:rowOff>19050</xdr:rowOff>
    </xdr:from>
    <xdr:to>
      <xdr:col>12</xdr:col>
      <xdr:colOff>285750</xdr:colOff>
      <xdr:row>55</xdr:row>
      <xdr:rowOff>19050</xdr:rowOff>
    </xdr:to>
    <xdr:sp macro="" textlink="">
      <xdr:nvSpPr>
        <xdr:cNvPr id="3088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13</xdr:col>
      <xdr:colOff>266700</xdr:colOff>
      <xdr:row>53</xdr:row>
      <xdr:rowOff>0</xdr:rowOff>
    </xdr:to>
    <xdr:sp macro="" textlink="">
      <xdr:nvSpPr>
        <xdr:cNvPr id="3089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95</xdr:row>
      <xdr:rowOff>0</xdr:rowOff>
    </xdr:from>
    <xdr:to>
      <xdr:col>2</xdr:col>
      <xdr:colOff>266700</xdr:colOff>
      <xdr:row>95</xdr:row>
      <xdr:rowOff>0</xdr:rowOff>
    </xdr:to>
    <xdr:sp macro="" textlink="">
      <xdr:nvSpPr>
        <xdr:cNvPr id="3090" name="Line 26"/>
        <xdr:cNvSpPr>
          <a:spLocks noChangeShapeType="1"/>
        </xdr:cNvSpPr>
      </xdr:nvSpPr>
      <xdr:spPr bwMode="auto">
        <a:xfrm>
          <a:off x="0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95</xdr:row>
      <xdr:rowOff>0</xdr:rowOff>
    </xdr:from>
    <xdr:to>
      <xdr:col>7</xdr:col>
      <xdr:colOff>0</xdr:colOff>
      <xdr:row>95</xdr:row>
      <xdr:rowOff>0</xdr:rowOff>
    </xdr:to>
    <xdr:sp macro="" textlink="">
      <xdr:nvSpPr>
        <xdr:cNvPr id="3091" name="Line 27"/>
        <xdr:cNvSpPr>
          <a:spLocks noChangeShapeType="1"/>
        </xdr:cNvSpPr>
      </xdr:nvSpPr>
      <xdr:spPr bwMode="auto">
        <a:xfrm>
          <a:off x="2238375" y="240315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0</xdr:colOff>
      <xdr:row>95</xdr:row>
      <xdr:rowOff>0</xdr:rowOff>
    </xdr:to>
    <xdr:sp macro="" textlink="">
      <xdr:nvSpPr>
        <xdr:cNvPr id="3092" name="Line 28"/>
        <xdr:cNvSpPr>
          <a:spLocks noChangeShapeType="1"/>
        </xdr:cNvSpPr>
      </xdr:nvSpPr>
      <xdr:spPr bwMode="auto">
        <a:xfrm>
          <a:off x="5705475" y="24031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3" name="Line 29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266700</xdr:colOff>
      <xdr:row>95</xdr:row>
      <xdr:rowOff>0</xdr:rowOff>
    </xdr:to>
    <xdr:sp macro="" textlink="">
      <xdr:nvSpPr>
        <xdr:cNvPr id="3094" name="Line 30"/>
        <xdr:cNvSpPr>
          <a:spLocks noChangeShapeType="1"/>
        </xdr:cNvSpPr>
      </xdr:nvSpPr>
      <xdr:spPr bwMode="auto">
        <a:xfrm>
          <a:off x="5705475" y="240315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266700</xdr:colOff>
      <xdr:row>95</xdr:row>
      <xdr:rowOff>0</xdr:rowOff>
    </xdr:to>
    <xdr:sp macro="" textlink="">
      <xdr:nvSpPr>
        <xdr:cNvPr id="3095" name="Line 31"/>
        <xdr:cNvSpPr>
          <a:spLocks noChangeShapeType="1"/>
        </xdr:cNvSpPr>
      </xdr:nvSpPr>
      <xdr:spPr bwMode="auto">
        <a:xfrm>
          <a:off x="5705475" y="240315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6" name="Line 32"/>
        <xdr:cNvSpPr>
          <a:spLocks noChangeShapeType="1"/>
        </xdr:cNvSpPr>
      </xdr:nvSpPr>
      <xdr:spPr bwMode="auto">
        <a:xfrm>
          <a:off x="5705475" y="240315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13</xdr:col>
      <xdr:colOff>266700</xdr:colOff>
      <xdr:row>95</xdr:row>
      <xdr:rowOff>0</xdr:rowOff>
    </xdr:to>
    <xdr:sp macro="" textlink="">
      <xdr:nvSpPr>
        <xdr:cNvPr id="3097" name="Line 33"/>
        <xdr:cNvSpPr>
          <a:spLocks noChangeShapeType="1"/>
        </xdr:cNvSpPr>
      </xdr:nvSpPr>
      <xdr:spPr bwMode="auto">
        <a:xfrm>
          <a:off x="7105650" y="240315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80</xdr:row>
      <xdr:rowOff>0</xdr:rowOff>
    </xdr:from>
    <xdr:to>
      <xdr:col>2</xdr:col>
      <xdr:colOff>266700</xdr:colOff>
      <xdr:row>80</xdr:row>
      <xdr:rowOff>0</xdr:rowOff>
    </xdr:to>
    <xdr:sp macro="" textlink="">
      <xdr:nvSpPr>
        <xdr:cNvPr id="3098" name="Line 34"/>
        <xdr:cNvSpPr>
          <a:spLocks noChangeShapeType="1"/>
        </xdr:cNvSpPr>
      </xdr:nvSpPr>
      <xdr:spPr bwMode="auto">
        <a:xfrm>
          <a:off x="0" y="203454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80</xdr:row>
      <xdr:rowOff>0</xdr:rowOff>
    </xdr:from>
    <xdr:to>
      <xdr:col>7</xdr:col>
      <xdr:colOff>0</xdr:colOff>
      <xdr:row>80</xdr:row>
      <xdr:rowOff>0</xdr:rowOff>
    </xdr:to>
    <xdr:sp macro="" textlink="">
      <xdr:nvSpPr>
        <xdr:cNvPr id="3099" name="Line 35"/>
        <xdr:cNvSpPr>
          <a:spLocks noChangeShapeType="1"/>
        </xdr:cNvSpPr>
      </xdr:nvSpPr>
      <xdr:spPr bwMode="auto">
        <a:xfrm>
          <a:off x="2238375" y="203454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0</xdr:colOff>
      <xdr:row>80</xdr:row>
      <xdr:rowOff>0</xdr:rowOff>
    </xdr:to>
    <xdr:sp macro="" textlink="">
      <xdr:nvSpPr>
        <xdr:cNvPr id="3100" name="Line 36"/>
        <xdr:cNvSpPr>
          <a:spLocks noChangeShapeType="1"/>
        </xdr:cNvSpPr>
      </xdr:nvSpPr>
      <xdr:spPr bwMode="auto">
        <a:xfrm>
          <a:off x="5705475" y="203454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1" name="Line 37"/>
        <xdr:cNvSpPr>
          <a:spLocks noChangeShapeType="1"/>
        </xdr:cNvSpPr>
      </xdr:nvSpPr>
      <xdr:spPr bwMode="auto">
        <a:xfrm>
          <a:off x="7105650" y="203454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266700</xdr:colOff>
      <xdr:row>80</xdr:row>
      <xdr:rowOff>0</xdr:rowOff>
    </xdr:to>
    <xdr:sp macro="" textlink="">
      <xdr:nvSpPr>
        <xdr:cNvPr id="3102" name="Line 38"/>
        <xdr:cNvSpPr>
          <a:spLocks noChangeShapeType="1"/>
        </xdr:cNvSpPr>
      </xdr:nvSpPr>
      <xdr:spPr bwMode="auto">
        <a:xfrm>
          <a:off x="5705475" y="203454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266700</xdr:colOff>
      <xdr:row>80</xdr:row>
      <xdr:rowOff>0</xdr:rowOff>
    </xdr:to>
    <xdr:sp macro="" textlink="">
      <xdr:nvSpPr>
        <xdr:cNvPr id="3103" name="Line 39"/>
        <xdr:cNvSpPr>
          <a:spLocks noChangeShapeType="1"/>
        </xdr:cNvSpPr>
      </xdr:nvSpPr>
      <xdr:spPr bwMode="auto">
        <a:xfrm>
          <a:off x="5705475" y="203454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4" name="Line 40"/>
        <xdr:cNvSpPr>
          <a:spLocks noChangeShapeType="1"/>
        </xdr:cNvSpPr>
      </xdr:nvSpPr>
      <xdr:spPr bwMode="auto">
        <a:xfrm>
          <a:off x="5705475" y="203454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13</xdr:col>
      <xdr:colOff>266700</xdr:colOff>
      <xdr:row>80</xdr:row>
      <xdr:rowOff>0</xdr:rowOff>
    </xdr:to>
    <xdr:sp macro="" textlink="">
      <xdr:nvSpPr>
        <xdr:cNvPr id="3105" name="Line 41"/>
        <xdr:cNvSpPr>
          <a:spLocks noChangeShapeType="1"/>
        </xdr:cNvSpPr>
      </xdr:nvSpPr>
      <xdr:spPr bwMode="auto">
        <a:xfrm>
          <a:off x="7105650" y="203454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3106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266700</xdr:colOff>
      <xdr:row>42</xdr:row>
      <xdr:rowOff>0</xdr:rowOff>
    </xdr:to>
    <xdr:sp macro="" textlink="">
      <xdr:nvSpPr>
        <xdr:cNvPr id="3107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0</xdr:colOff>
      <xdr:row>42</xdr:row>
      <xdr:rowOff>0</xdr:rowOff>
    </xdr:to>
    <xdr:sp macro="" textlink="">
      <xdr:nvSpPr>
        <xdr:cNvPr id="3108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266700</xdr:colOff>
      <xdr:row>42</xdr:row>
      <xdr:rowOff>0</xdr:rowOff>
    </xdr:to>
    <xdr:sp macro="" textlink="">
      <xdr:nvSpPr>
        <xdr:cNvPr id="3109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0</xdr:colOff>
      <xdr:row>42</xdr:row>
      <xdr:rowOff>0</xdr:rowOff>
    </xdr:to>
    <xdr:sp macro="" textlink="">
      <xdr:nvSpPr>
        <xdr:cNvPr id="3110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3111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53</xdr:row>
      <xdr:rowOff>0</xdr:rowOff>
    </xdr:from>
    <xdr:to>
      <xdr:col>14</xdr:col>
      <xdr:colOff>266700</xdr:colOff>
      <xdr:row>53</xdr:row>
      <xdr:rowOff>0</xdr:rowOff>
    </xdr:to>
    <xdr:sp macro="" textlink="">
      <xdr:nvSpPr>
        <xdr:cNvPr id="3112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53</xdr:row>
      <xdr:rowOff>0</xdr:rowOff>
    </xdr:from>
    <xdr:to>
      <xdr:col>15</xdr:col>
      <xdr:colOff>266700</xdr:colOff>
      <xdr:row>53</xdr:row>
      <xdr:rowOff>0</xdr:rowOff>
    </xdr:to>
    <xdr:sp macro="" textlink="">
      <xdr:nvSpPr>
        <xdr:cNvPr id="3113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16</xdr:col>
      <xdr:colOff>266700</xdr:colOff>
      <xdr:row>53</xdr:row>
      <xdr:rowOff>0</xdr:rowOff>
    </xdr:to>
    <xdr:sp macro="" textlink="">
      <xdr:nvSpPr>
        <xdr:cNvPr id="3114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80</xdr:row>
      <xdr:rowOff>0</xdr:rowOff>
    </xdr:from>
    <xdr:to>
      <xdr:col>14</xdr:col>
      <xdr:colOff>266700</xdr:colOff>
      <xdr:row>80</xdr:row>
      <xdr:rowOff>0</xdr:rowOff>
    </xdr:to>
    <xdr:sp macro="" textlink="">
      <xdr:nvSpPr>
        <xdr:cNvPr id="3115" name="Line 37"/>
        <xdr:cNvSpPr>
          <a:spLocks noChangeShapeType="1"/>
        </xdr:cNvSpPr>
      </xdr:nvSpPr>
      <xdr:spPr bwMode="auto">
        <a:xfrm>
          <a:off x="8486775" y="203454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80</xdr:row>
      <xdr:rowOff>0</xdr:rowOff>
    </xdr:from>
    <xdr:to>
      <xdr:col>15</xdr:col>
      <xdr:colOff>266700</xdr:colOff>
      <xdr:row>80</xdr:row>
      <xdr:rowOff>0</xdr:rowOff>
    </xdr:to>
    <xdr:sp macro="" textlink="">
      <xdr:nvSpPr>
        <xdr:cNvPr id="3116" name="Line 37"/>
        <xdr:cNvSpPr>
          <a:spLocks noChangeShapeType="1"/>
        </xdr:cNvSpPr>
      </xdr:nvSpPr>
      <xdr:spPr bwMode="auto">
        <a:xfrm>
          <a:off x="9144000" y="203454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80</xdr:row>
      <xdr:rowOff>0</xdr:rowOff>
    </xdr:from>
    <xdr:to>
      <xdr:col>16</xdr:col>
      <xdr:colOff>266700</xdr:colOff>
      <xdr:row>80</xdr:row>
      <xdr:rowOff>0</xdr:rowOff>
    </xdr:to>
    <xdr:sp macro="" textlink="">
      <xdr:nvSpPr>
        <xdr:cNvPr id="3117" name="Line 37"/>
        <xdr:cNvSpPr>
          <a:spLocks noChangeShapeType="1"/>
        </xdr:cNvSpPr>
      </xdr:nvSpPr>
      <xdr:spPr bwMode="auto">
        <a:xfrm>
          <a:off x="9820275" y="203454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0</xdr:rowOff>
    </xdr:from>
    <xdr:to>
      <xdr:col>17</xdr:col>
      <xdr:colOff>266700</xdr:colOff>
      <xdr:row>80</xdr:row>
      <xdr:rowOff>0</xdr:rowOff>
    </xdr:to>
    <xdr:sp macro="" textlink="">
      <xdr:nvSpPr>
        <xdr:cNvPr id="3118" name="Line 37"/>
        <xdr:cNvSpPr>
          <a:spLocks noChangeShapeType="1"/>
        </xdr:cNvSpPr>
      </xdr:nvSpPr>
      <xdr:spPr bwMode="auto">
        <a:xfrm>
          <a:off x="10344150" y="203454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95</xdr:row>
      <xdr:rowOff>0</xdr:rowOff>
    </xdr:from>
    <xdr:to>
      <xdr:col>3</xdr:col>
      <xdr:colOff>266700</xdr:colOff>
      <xdr:row>95</xdr:row>
      <xdr:rowOff>0</xdr:rowOff>
    </xdr:to>
    <xdr:sp macro="" textlink="">
      <xdr:nvSpPr>
        <xdr:cNvPr id="3119" name="Line 26"/>
        <xdr:cNvSpPr>
          <a:spLocks noChangeShapeType="1"/>
        </xdr:cNvSpPr>
      </xdr:nvSpPr>
      <xdr:spPr bwMode="auto">
        <a:xfrm>
          <a:off x="742950" y="24031575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95</xdr:row>
      <xdr:rowOff>0</xdr:rowOff>
    </xdr:from>
    <xdr:to>
      <xdr:col>6</xdr:col>
      <xdr:colOff>266700</xdr:colOff>
      <xdr:row>95</xdr:row>
      <xdr:rowOff>0</xdr:rowOff>
    </xdr:to>
    <xdr:sp macro="" textlink="">
      <xdr:nvSpPr>
        <xdr:cNvPr id="3120" name="Line 26"/>
        <xdr:cNvSpPr>
          <a:spLocks noChangeShapeType="1"/>
        </xdr:cNvSpPr>
      </xdr:nvSpPr>
      <xdr:spPr bwMode="auto">
        <a:xfrm>
          <a:off x="2828925" y="2403157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95</xdr:row>
      <xdr:rowOff>0</xdr:rowOff>
    </xdr:from>
    <xdr:to>
      <xdr:col>7</xdr:col>
      <xdr:colOff>266700</xdr:colOff>
      <xdr:row>95</xdr:row>
      <xdr:rowOff>0</xdr:rowOff>
    </xdr:to>
    <xdr:sp macro="" textlink="">
      <xdr:nvSpPr>
        <xdr:cNvPr id="3121" name="Line 26"/>
        <xdr:cNvSpPr>
          <a:spLocks noChangeShapeType="1"/>
        </xdr:cNvSpPr>
      </xdr:nvSpPr>
      <xdr:spPr bwMode="auto">
        <a:xfrm>
          <a:off x="3476625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122" name="Line 26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95</xdr:row>
      <xdr:rowOff>0</xdr:rowOff>
    </xdr:from>
    <xdr:to>
      <xdr:col>14</xdr:col>
      <xdr:colOff>266700</xdr:colOff>
      <xdr:row>95</xdr:row>
      <xdr:rowOff>0</xdr:rowOff>
    </xdr:to>
    <xdr:sp macro="" textlink="">
      <xdr:nvSpPr>
        <xdr:cNvPr id="3123" name="Line 26"/>
        <xdr:cNvSpPr>
          <a:spLocks noChangeShapeType="1"/>
        </xdr:cNvSpPr>
      </xdr:nvSpPr>
      <xdr:spPr bwMode="auto">
        <a:xfrm>
          <a:off x="8486775" y="240315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95</xdr:row>
      <xdr:rowOff>0</xdr:rowOff>
    </xdr:from>
    <xdr:to>
      <xdr:col>15</xdr:col>
      <xdr:colOff>266700</xdr:colOff>
      <xdr:row>95</xdr:row>
      <xdr:rowOff>0</xdr:rowOff>
    </xdr:to>
    <xdr:sp macro="" textlink="">
      <xdr:nvSpPr>
        <xdr:cNvPr id="3124" name="Line 26"/>
        <xdr:cNvSpPr>
          <a:spLocks noChangeShapeType="1"/>
        </xdr:cNvSpPr>
      </xdr:nvSpPr>
      <xdr:spPr bwMode="auto">
        <a:xfrm>
          <a:off x="9144000" y="240315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95</xdr:row>
      <xdr:rowOff>0</xdr:rowOff>
    </xdr:from>
    <xdr:to>
      <xdr:col>16</xdr:col>
      <xdr:colOff>266700</xdr:colOff>
      <xdr:row>95</xdr:row>
      <xdr:rowOff>0</xdr:rowOff>
    </xdr:to>
    <xdr:sp macro="" textlink="">
      <xdr:nvSpPr>
        <xdr:cNvPr id="3125" name="Line 26"/>
        <xdr:cNvSpPr>
          <a:spLocks noChangeShapeType="1"/>
        </xdr:cNvSpPr>
      </xdr:nvSpPr>
      <xdr:spPr bwMode="auto">
        <a:xfrm>
          <a:off x="9820275" y="240315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95</xdr:row>
      <xdr:rowOff>0</xdr:rowOff>
    </xdr:from>
    <xdr:to>
      <xdr:col>17</xdr:col>
      <xdr:colOff>266700</xdr:colOff>
      <xdr:row>95</xdr:row>
      <xdr:rowOff>0</xdr:rowOff>
    </xdr:to>
    <xdr:sp macro="" textlink="">
      <xdr:nvSpPr>
        <xdr:cNvPr id="3126" name="Line 26"/>
        <xdr:cNvSpPr>
          <a:spLocks noChangeShapeType="1"/>
        </xdr:cNvSpPr>
      </xdr:nvSpPr>
      <xdr:spPr bwMode="auto">
        <a:xfrm>
          <a:off x="10344150" y="2403157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88</xdr:row>
      <xdr:rowOff>0</xdr:rowOff>
    </xdr:from>
    <xdr:to>
      <xdr:col>14</xdr:col>
      <xdr:colOff>266700</xdr:colOff>
      <xdr:row>88</xdr:row>
      <xdr:rowOff>0</xdr:rowOff>
    </xdr:to>
    <xdr:sp macro="" textlink="">
      <xdr:nvSpPr>
        <xdr:cNvPr id="3127" name="Line 26"/>
        <xdr:cNvSpPr>
          <a:spLocks noChangeShapeType="1"/>
        </xdr:cNvSpPr>
      </xdr:nvSpPr>
      <xdr:spPr bwMode="auto">
        <a:xfrm>
          <a:off x="8486775" y="223266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15</xdr:col>
      <xdr:colOff>266700</xdr:colOff>
      <xdr:row>88</xdr:row>
      <xdr:rowOff>0</xdr:rowOff>
    </xdr:to>
    <xdr:sp macro="" textlink="">
      <xdr:nvSpPr>
        <xdr:cNvPr id="3128" name="Line 26"/>
        <xdr:cNvSpPr>
          <a:spLocks noChangeShapeType="1"/>
        </xdr:cNvSpPr>
      </xdr:nvSpPr>
      <xdr:spPr bwMode="auto">
        <a:xfrm>
          <a:off x="9144000" y="223266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88</xdr:row>
      <xdr:rowOff>0</xdr:rowOff>
    </xdr:from>
    <xdr:to>
      <xdr:col>16</xdr:col>
      <xdr:colOff>266700</xdr:colOff>
      <xdr:row>88</xdr:row>
      <xdr:rowOff>0</xdr:rowOff>
    </xdr:to>
    <xdr:sp macro="" textlink="">
      <xdr:nvSpPr>
        <xdr:cNvPr id="3129" name="Line 26"/>
        <xdr:cNvSpPr>
          <a:spLocks noChangeShapeType="1"/>
        </xdr:cNvSpPr>
      </xdr:nvSpPr>
      <xdr:spPr bwMode="auto">
        <a:xfrm>
          <a:off x="9820275" y="223266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88</xdr:row>
      <xdr:rowOff>0</xdr:rowOff>
    </xdr:from>
    <xdr:to>
      <xdr:col>17</xdr:col>
      <xdr:colOff>266700</xdr:colOff>
      <xdr:row>88</xdr:row>
      <xdr:rowOff>0</xdr:rowOff>
    </xdr:to>
    <xdr:sp macro="" textlink="">
      <xdr:nvSpPr>
        <xdr:cNvPr id="3130" name="Line 26"/>
        <xdr:cNvSpPr>
          <a:spLocks noChangeShapeType="1"/>
        </xdr:cNvSpPr>
      </xdr:nvSpPr>
      <xdr:spPr bwMode="auto">
        <a:xfrm>
          <a:off x="10344150" y="223266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8" t="s">
        <v>58</v>
      </c>
      <c r="B2" s="239"/>
      <c r="C2" s="426">
        <v>110</v>
      </c>
      <c r="D2" s="427"/>
      <c r="E2" s="428"/>
      <c r="F2" s="240">
        <v>120</v>
      </c>
      <c r="G2" s="429">
        <v>210</v>
      </c>
      <c r="H2" s="430"/>
      <c r="I2" s="240">
        <v>220</v>
      </c>
      <c r="J2" s="426">
        <v>240</v>
      </c>
      <c r="K2" s="431"/>
      <c r="L2" s="240">
        <v>250</v>
      </c>
      <c r="M2" s="426">
        <v>260</v>
      </c>
      <c r="N2" s="428"/>
      <c r="O2" s="241" t="s">
        <v>170</v>
      </c>
      <c r="P2" s="242" t="s">
        <v>97</v>
      </c>
      <c r="Q2" s="243"/>
    </row>
    <row r="3" spans="1:17" s="84" customFormat="1" ht="22.5" customHeight="1">
      <c r="A3" s="244" t="s">
        <v>59</v>
      </c>
      <c r="B3" s="245">
        <v>411</v>
      </c>
      <c r="C3" s="240">
        <v>111</v>
      </c>
      <c r="D3" s="240">
        <v>112</v>
      </c>
      <c r="E3" s="240">
        <v>113</v>
      </c>
      <c r="F3" s="245">
        <v>123</v>
      </c>
      <c r="G3" s="240">
        <v>211</v>
      </c>
      <c r="H3" s="240">
        <v>212</v>
      </c>
      <c r="I3" s="245">
        <v>223</v>
      </c>
      <c r="J3" s="245">
        <v>241</v>
      </c>
      <c r="K3" s="245">
        <v>242</v>
      </c>
      <c r="L3" s="245">
        <v>252</v>
      </c>
      <c r="M3" s="246">
        <v>262</v>
      </c>
      <c r="N3" s="247" t="s">
        <v>167</v>
      </c>
      <c r="O3" s="241" t="s">
        <v>168</v>
      </c>
      <c r="P3" s="242" t="s">
        <v>169</v>
      </c>
      <c r="Q3" s="248" t="s">
        <v>55</v>
      </c>
    </row>
    <row r="4" spans="1:17" s="84" customFormat="1" ht="21.75" customHeight="1">
      <c r="A4" s="270">
        <v>220200</v>
      </c>
      <c r="B4" s="329">
        <v>0</v>
      </c>
      <c r="C4" s="327">
        <v>6845</v>
      </c>
      <c r="D4" s="327">
        <v>0</v>
      </c>
      <c r="E4" s="327" t="s">
        <v>13</v>
      </c>
      <c r="F4" s="327">
        <v>0</v>
      </c>
      <c r="G4" s="327">
        <v>0</v>
      </c>
      <c r="H4" s="327">
        <v>0</v>
      </c>
      <c r="I4" s="327">
        <v>0</v>
      </c>
      <c r="J4" s="329" t="s">
        <v>13</v>
      </c>
      <c r="K4" s="327">
        <v>0</v>
      </c>
      <c r="L4" s="327">
        <v>0</v>
      </c>
      <c r="M4" s="327">
        <v>0</v>
      </c>
      <c r="N4" s="329">
        <v>0</v>
      </c>
      <c r="O4" s="329">
        <v>0</v>
      </c>
      <c r="P4" s="329">
        <v>0</v>
      </c>
      <c r="Q4" s="409">
        <f>SUM(C4:P4)</f>
        <v>6845</v>
      </c>
    </row>
    <row r="5" spans="1:17" s="84" customFormat="1" ht="21.75" customHeight="1">
      <c r="A5" s="283">
        <v>220300</v>
      </c>
      <c r="B5" s="273">
        <v>0</v>
      </c>
      <c r="C5" s="284">
        <v>9100</v>
      </c>
      <c r="D5" s="284">
        <v>0</v>
      </c>
      <c r="E5" s="281">
        <v>3500</v>
      </c>
      <c r="F5" s="284">
        <v>0</v>
      </c>
      <c r="G5" s="284">
        <v>0</v>
      </c>
      <c r="H5" s="284">
        <v>0</v>
      </c>
      <c r="I5" s="284">
        <v>0</v>
      </c>
      <c r="J5" s="273">
        <v>0</v>
      </c>
      <c r="K5" s="284">
        <v>0</v>
      </c>
      <c r="L5" s="284">
        <v>0</v>
      </c>
      <c r="M5" s="284">
        <v>0</v>
      </c>
      <c r="N5" s="273">
        <v>0</v>
      </c>
      <c r="O5" s="273">
        <v>0</v>
      </c>
      <c r="P5" s="273">
        <v>0</v>
      </c>
      <c r="Q5" s="409">
        <f>SUM(C5:P5)</f>
        <v>12600</v>
      </c>
    </row>
    <row r="6" spans="1:17" s="84" customFormat="1" ht="21.75" customHeight="1">
      <c r="A6" s="283">
        <v>220600</v>
      </c>
      <c r="B6" s="273">
        <v>0</v>
      </c>
      <c r="C6" s="284">
        <v>27910</v>
      </c>
      <c r="D6" s="284">
        <v>0</v>
      </c>
      <c r="E6" s="327">
        <v>50060</v>
      </c>
      <c r="F6" s="284">
        <v>0</v>
      </c>
      <c r="G6" s="284">
        <v>0</v>
      </c>
      <c r="H6" s="284">
        <v>0</v>
      </c>
      <c r="I6" s="284">
        <v>0</v>
      </c>
      <c r="J6" s="273">
        <v>24040</v>
      </c>
      <c r="K6" s="284">
        <v>0</v>
      </c>
      <c r="L6" s="284">
        <v>0</v>
      </c>
      <c r="M6" s="284">
        <v>0</v>
      </c>
      <c r="N6" s="273">
        <v>0</v>
      </c>
      <c r="O6" s="273">
        <v>0</v>
      </c>
      <c r="P6" s="273">
        <v>0</v>
      </c>
      <c r="Q6" s="409">
        <f>SUM(C6:P6)</f>
        <v>102010</v>
      </c>
    </row>
    <row r="7" spans="1:17" s="84" customFormat="1" ht="21.75" customHeight="1">
      <c r="A7" s="283">
        <v>220700</v>
      </c>
      <c r="B7" s="273">
        <v>0</v>
      </c>
      <c r="C7" s="284">
        <v>1910</v>
      </c>
      <c r="D7" s="284">
        <v>0</v>
      </c>
      <c r="E7" s="281">
        <v>3000</v>
      </c>
      <c r="F7" s="284">
        <v>0</v>
      </c>
      <c r="G7" s="284">
        <v>0</v>
      </c>
      <c r="H7" s="284">
        <v>0</v>
      </c>
      <c r="I7" s="284">
        <v>0</v>
      </c>
      <c r="J7" s="273">
        <v>1500</v>
      </c>
      <c r="K7" s="284">
        <v>0</v>
      </c>
      <c r="L7" s="284">
        <v>0</v>
      </c>
      <c r="M7" s="284">
        <v>0</v>
      </c>
      <c r="N7" s="273">
        <v>0</v>
      </c>
      <c r="O7" s="273">
        <v>0</v>
      </c>
      <c r="P7" s="273">
        <v>0</v>
      </c>
      <c r="Q7" s="409">
        <f>SUM(C7:P7)</f>
        <v>6410</v>
      </c>
    </row>
    <row r="8" spans="1:17" s="85" customFormat="1" ht="21.75" customHeight="1" thickBot="1">
      <c r="A8" s="324" t="s">
        <v>62</v>
      </c>
      <c r="B8" s="325">
        <v>0</v>
      </c>
      <c r="C8" s="328">
        <v>237745</v>
      </c>
      <c r="D8" s="328">
        <f>SUM(D4:D7)</f>
        <v>0</v>
      </c>
      <c r="E8" s="284">
        <v>115260</v>
      </c>
      <c r="F8" s="328">
        <f>SUM(F4:F7)</f>
        <v>0</v>
      </c>
      <c r="G8" s="328">
        <f>SUM(G4:G7)</f>
        <v>0</v>
      </c>
      <c r="H8" s="328">
        <f>SUM(H4:H7)</f>
        <v>0</v>
      </c>
      <c r="I8" s="328">
        <f>SUM(I4:I7)</f>
        <v>0</v>
      </c>
      <c r="J8" s="325">
        <v>79940</v>
      </c>
      <c r="K8" s="328">
        <f t="shared" ref="K8:P8" si="0">SUM(K4:K7)</f>
        <v>0</v>
      </c>
      <c r="L8" s="328">
        <f t="shared" si="0"/>
        <v>0</v>
      </c>
      <c r="M8" s="328">
        <f t="shared" si="0"/>
        <v>0</v>
      </c>
      <c r="N8" s="325">
        <f t="shared" si="0"/>
        <v>0</v>
      </c>
      <c r="O8" s="325">
        <f t="shared" si="0"/>
        <v>0</v>
      </c>
      <c r="P8" s="325">
        <f t="shared" si="0"/>
        <v>0</v>
      </c>
      <c r="Q8" s="418">
        <f>C8+E8+J8</f>
        <v>432945</v>
      </c>
    </row>
    <row r="9" spans="1:17" s="85" customFormat="1" ht="21.75" customHeight="1" thickBot="1">
      <c r="A9" s="334" t="s">
        <v>63</v>
      </c>
      <c r="B9" s="335">
        <v>0</v>
      </c>
      <c r="C9" s="336">
        <v>472720</v>
      </c>
      <c r="D9" s="336">
        <v>0</v>
      </c>
      <c r="E9" s="288">
        <v>206920</v>
      </c>
      <c r="F9" s="336">
        <v>0</v>
      </c>
      <c r="G9" s="336">
        <v>0</v>
      </c>
      <c r="H9" s="336">
        <v>0</v>
      </c>
      <c r="I9" s="336">
        <v>0</v>
      </c>
      <c r="J9" s="335">
        <v>159880</v>
      </c>
      <c r="K9" s="336">
        <v>0</v>
      </c>
      <c r="L9" s="336">
        <v>0</v>
      </c>
      <c r="M9" s="336">
        <v>0</v>
      </c>
      <c r="N9" s="335">
        <v>0</v>
      </c>
      <c r="O9" s="335">
        <v>0</v>
      </c>
      <c r="P9" s="335">
        <v>0</v>
      </c>
      <c r="Q9" s="412">
        <v>839520</v>
      </c>
    </row>
    <row r="10" spans="1:17" s="84" customFormat="1" ht="18.75" customHeight="1" thickTop="1">
      <c r="A10" s="267">
        <v>530000</v>
      </c>
      <c r="B10" s="290">
        <v>0</v>
      </c>
      <c r="C10" s="290">
        <v>0</v>
      </c>
      <c r="D10" s="268">
        <v>0</v>
      </c>
      <c r="E10" s="290">
        <v>0</v>
      </c>
      <c r="F10" s="268">
        <v>0</v>
      </c>
      <c r="G10" s="268">
        <v>0</v>
      </c>
      <c r="H10" s="268">
        <v>0</v>
      </c>
      <c r="I10" s="268">
        <v>0</v>
      </c>
      <c r="J10" s="268">
        <v>0</v>
      </c>
      <c r="K10" s="268">
        <v>0</v>
      </c>
      <c r="L10" s="268">
        <v>0</v>
      </c>
      <c r="M10" s="268">
        <v>0</v>
      </c>
      <c r="N10" s="290">
        <v>0</v>
      </c>
      <c r="O10" s="291" t="s">
        <v>61</v>
      </c>
      <c r="P10" s="291" t="s">
        <v>61</v>
      </c>
      <c r="Q10" s="280" t="s">
        <v>61</v>
      </c>
    </row>
    <row r="11" spans="1:17" s="84" customFormat="1" ht="18.75" customHeight="1">
      <c r="A11" s="270">
        <v>310100</v>
      </c>
      <c r="B11" s="327">
        <v>0</v>
      </c>
      <c r="C11" s="327">
        <v>0</v>
      </c>
      <c r="D11" s="329">
        <v>0</v>
      </c>
      <c r="E11" s="281">
        <v>0</v>
      </c>
      <c r="F11" s="329">
        <v>0</v>
      </c>
      <c r="G11" s="329">
        <v>0</v>
      </c>
      <c r="H11" s="329">
        <v>0</v>
      </c>
      <c r="I11" s="329">
        <v>0</v>
      </c>
      <c r="J11" s="329">
        <v>0</v>
      </c>
      <c r="K11" s="329">
        <v>0</v>
      </c>
      <c r="L11" s="329">
        <v>0</v>
      </c>
      <c r="M11" s="329">
        <v>0</v>
      </c>
      <c r="N11" s="329">
        <v>0</v>
      </c>
      <c r="O11" s="329">
        <v>0</v>
      </c>
      <c r="P11" s="329">
        <v>0</v>
      </c>
      <c r="Q11" s="252">
        <f t="shared" ref="Q11:Q16" si="1">SUM(B11:P11)</f>
        <v>0</v>
      </c>
    </row>
    <row r="12" spans="1:17" s="84" customFormat="1" ht="18" customHeight="1">
      <c r="A12" s="270">
        <v>310200</v>
      </c>
      <c r="B12" s="327">
        <v>0</v>
      </c>
      <c r="C12" s="327">
        <v>0</v>
      </c>
      <c r="D12" s="329">
        <v>0</v>
      </c>
      <c r="E12" s="290">
        <v>0</v>
      </c>
      <c r="F12" s="329">
        <v>0</v>
      </c>
      <c r="G12" s="329">
        <v>0</v>
      </c>
      <c r="H12" s="329">
        <v>0</v>
      </c>
      <c r="I12" s="329">
        <v>0</v>
      </c>
      <c r="J12" s="329">
        <v>0</v>
      </c>
      <c r="K12" s="329">
        <v>0</v>
      </c>
      <c r="L12" s="329">
        <v>0</v>
      </c>
      <c r="M12" s="329">
        <v>0</v>
      </c>
      <c r="N12" s="329">
        <v>0</v>
      </c>
      <c r="O12" s="329">
        <v>0</v>
      </c>
      <c r="P12" s="329">
        <v>0</v>
      </c>
      <c r="Q12" s="252">
        <f t="shared" si="1"/>
        <v>0</v>
      </c>
    </row>
    <row r="13" spans="1:17" s="84" customFormat="1" ht="19.5" customHeight="1">
      <c r="A13" s="270">
        <v>310300</v>
      </c>
      <c r="B13" s="327">
        <v>0</v>
      </c>
      <c r="C13" s="281">
        <v>0</v>
      </c>
      <c r="D13" s="329">
        <v>0</v>
      </c>
      <c r="E13" s="281">
        <v>0</v>
      </c>
      <c r="F13" s="329">
        <v>0</v>
      </c>
      <c r="G13" s="329">
        <v>0</v>
      </c>
      <c r="H13" s="329">
        <v>0</v>
      </c>
      <c r="I13" s="329">
        <v>0</v>
      </c>
      <c r="J13" s="329">
        <v>0</v>
      </c>
      <c r="K13" s="329">
        <v>0</v>
      </c>
      <c r="L13" s="329">
        <v>0</v>
      </c>
      <c r="M13" s="329">
        <v>0</v>
      </c>
      <c r="N13" s="329">
        <v>0</v>
      </c>
      <c r="O13" s="329">
        <v>0</v>
      </c>
      <c r="P13" s="329">
        <v>0</v>
      </c>
      <c r="Q13" s="252">
        <f t="shared" si="1"/>
        <v>0</v>
      </c>
    </row>
    <row r="14" spans="1:17" s="84" customFormat="1" ht="19.5" customHeight="1">
      <c r="A14" s="270">
        <v>310400</v>
      </c>
      <c r="B14" s="327">
        <v>0</v>
      </c>
      <c r="C14" s="329">
        <v>20600</v>
      </c>
      <c r="D14" s="329">
        <f>SUM(D10:D13)</f>
        <v>0</v>
      </c>
      <c r="E14" s="290">
        <v>8300</v>
      </c>
      <c r="F14" s="329">
        <v>0</v>
      </c>
      <c r="G14" s="329">
        <v>0</v>
      </c>
      <c r="H14" s="329">
        <f>SUM(H10:H13)</f>
        <v>0</v>
      </c>
      <c r="I14" s="329">
        <f>SUM(I10:I13)</f>
        <v>0</v>
      </c>
      <c r="J14" s="329">
        <v>3000</v>
      </c>
      <c r="K14" s="329">
        <v>0</v>
      </c>
      <c r="L14" s="329">
        <v>0</v>
      </c>
      <c r="M14" s="329">
        <v>0</v>
      </c>
      <c r="N14" s="329">
        <v>0</v>
      </c>
      <c r="O14" s="329">
        <v>0</v>
      </c>
      <c r="P14" s="329">
        <v>0</v>
      </c>
      <c r="Q14" s="409">
        <f t="shared" si="1"/>
        <v>31900</v>
      </c>
    </row>
    <row r="15" spans="1:17" s="84" customFormat="1" ht="19.5" customHeight="1">
      <c r="A15" s="270">
        <v>310500</v>
      </c>
      <c r="B15" s="327">
        <v>0</v>
      </c>
      <c r="C15" s="281">
        <v>3639</v>
      </c>
      <c r="D15" s="329">
        <v>0</v>
      </c>
      <c r="E15" s="281">
        <v>1400</v>
      </c>
      <c r="F15" s="329">
        <v>0</v>
      </c>
      <c r="G15" s="329">
        <v>0</v>
      </c>
      <c r="H15" s="329">
        <v>0</v>
      </c>
      <c r="I15" s="329">
        <v>0</v>
      </c>
      <c r="J15" s="329">
        <v>0</v>
      </c>
      <c r="K15" s="329">
        <v>0</v>
      </c>
      <c r="L15" s="329">
        <v>0</v>
      </c>
      <c r="M15" s="329">
        <v>0</v>
      </c>
      <c r="N15" s="329">
        <v>0</v>
      </c>
      <c r="O15" s="329">
        <v>0</v>
      </c>
      <c r="P15" s="329">
        <v>0</v>
      </c>
      <c r="Q15" s="409">
        <f t="shared" si="1"/>
        <v>5039</v>
      </c>
    </row>
    <row r="16" spans="1:17" s="84" customFormat="1" ht="19.5" customHeight="1">
      <c r="A16" s="270">
        <v>310600</v>
      </c>
      <c r="B16" s="327">
        <v>0</v>
      </c>
      <c r="C16" s="327" t="s">
        <v>13</v>
      </c>
      <c r="D16" s="329">
        <v>0</v>
      </c>
      <c r="E16" s="290" t="s">
        <v>13</v>
      </c>
      <c r="F16" s="329">
        <v>0</v>
      </c>
      <c r="G16" s="329">
        <v>0</v>
      </c>
      <c r="H16" s="329">
        <v>0</v>
      </c>
      <c r="I16" s="329">
        <v>0</v>
      </c>
      <c r="J16" s="329" t="s">
        <v>13</v>
      </c>
      <c r="K16" s="329">
        <v>0</v>
      </c>
      <c r="L16" s="329">
        <v>0</v>
      </c>
      <c r="M16" s="329">
        <v>0</v>
      </c>
      <c r="N16" s="329">
        <v>0</v>
      </c>
      <c r="O16" s="329">
        <v>0</v>
      </c>
      <c r="P16" s="329">
        <v>0</v>
      </c>
      <c r="Q16" s="409">
        <f t="shared" si="1"/>
        <v>0</v>
      </c>
    </row>
    <row r="17" spans="1:17" s="84" customFormat="1" ht="21.75" customHeight="1" thickBot="1">
      <c r="A17" s="324" t="s">
        <v>62</v>
      </c>
      <c r="B17" s="326">
        <v>0</v>
      </c>
      <c r="C17" s="326">
        <v>24239</v>
      </c>
      <c r="D17" s="325">
        <v>0</v>
      </c>
      <c r="E17" s="293">
        <f>SUM(E12:E16)</f>
        <v>9700</v>
      </c>
      <c r="F17" s="325">
        <v>0</v>
      </c>
      <c r="G17" s="325">
        <v>0</v>
      </c>
      <c r="H17" s="325">
        <v>0</v>
      </c>
      <c r="I17" s="325">
        <v>0</v>
      </c>
      <c r="J17" s="325">
        <f>SUM(J11:J16)</f>
        <v>3000</v>
      </c>
      <c r="K17" s="325">
        <v>0</v>
      </c>
      <c r="L17" s="325">
        <v>0</v>
      </c>
      <c r="M17" s="325">
        <v>0</v>
      </c>
      <c r="N17" s="325">
        <f>SUM(N11:N16)</f>
        <v>0</v>
      </c>
      <c r="O17" s="325">
        <f>SUM(O11:O16)</f>
        <v>0</v>
      </c>
      <c r="P17" s="325">
        <v>0</v>
      </c>
      <c r="Q17" s="414">
        <f>SUM(C17:P17)</f>
        <v>36939</v>
      </c>
    </row>
    <row r="18" spans="1:17" s="84" customFormat="1" ht="21.75" customHeight="1" thickBot="1">
      <c r="A18" s="340" t="s">
        <v>63</v>
      </c>
      <c r="B18" s="341">
        <v>0</v>
      </c>
      <c r="C18" s="343">
        <v>44839</v>
      </c>
      <c r="D18" s="346">
        <v>0</v>
      </c>
      <c r="E18" s="336">
        <v>18000</v>
      </c>
      <c r="F18" s="346">
        <v>0</v>
      </c>
      <c r="G18" s="346">
        <v>0</v>
      </c>
      <c r="H18" s="346">
        <v>0</v>
      </c>
      <c r="I18" s="346">
        <v>0</v>
      </c>
      <c r="J18" s="346">
        <v>6000</v>
      </c>
      <c r="K18" s="346">
        <v>0</v>
      </c>
      <c r="L18" s="346">
        <v>0</v>
      </c>
      <c r="M18" s="346">
        <v>0</v>
      </c>
      <c r="N18" s="346">
        <v>0</v>
      </c>
      <c r="O18" s="346">
        <v>0</v>
      </c>
      <c r="P18" s="346">
        <v>0</v>
      </c>
      <c r="Q18" s="407">
        <f>SUM(C18:P18)</f>
        <v>68839</v>
      </c>
    </row>
    <row r="19" spans="1:17" s="84" customFormat="1" ht="23.25" customHeight="1" thickTop="1">
      <c r="A19" s="267">
        <v>532000</v>
      </c>
      <c r="B19" s="268">
        <v>0</v>
      </c>
      <c r="C19" s="268">
        <v>0</v>
      </c>
      <c r="D19" s="290">
        <v>0</v>
      </c>
      <c r="E19" s="268">
        <v>0</v>
      </c>
      <c r="F19" s="268">
        <v>0</v>
      </c>
      <c r="G19" s="268">
        <v>0</v>
      </c>
      <c r="H19" s="268">
        <v>0</v>
      </c>
      <c r="I19" s="268">
        <v>0</v>
      </c>
      <c r="J19" s="268">
        <v>0</v>
      </c>
      <c r="K19" s="268">
        <v>0</v>
      </c>
      <c r="L19" s="268">
        <v>0</v>
      </c>
      <c r="M19" s="268">
        <v>0</v>
      </c>
      <c r="N19" s="290">
        <v>0</v>
      </c>
      <c r="O19" s="290">
        <v>0</v>
      </c>
      <c r="P19" s="295">
        <v>0</v>
      </c>
      <c r="Q19" s="408"/>
    </row>
    <row r="20" spans="1:17" s="84" customFormat="1" ht="18" customHeight="1">
      <c r="A20" s="270">
        <v>320100</v>
      </c>
      <c r="B20" s="327">
        <v>0</v>
      </c>
      <c r="C20" s="327" t="s">
        <v>13</v>
      </c>
      <c r="D20" s="281">
        <v>0</v>
      </c>
      <c r="E20" s="327">
        <v>214</v>
      </c>
      <c r="F20" s="329">
        <v>0</v>
      </c>
      <c r="G20" s="327">
        <v>0</v>
      </c>
      <c r="H20" s="327">
        <v>0</v>
      </c>
      <c r="I20" s="329">
        <v>0</v>
      </c>
      <c r="J20" s="327" t="s">
        <v>13</v>
      </c>
      <c r="K20" s="327">
        <v>0</v>
      </c>
      <c r="L20" s="327">
        <v>0</v>
      </c>
      <c r="M20" s="327">
        <v>0</v>
      </c>
      <c r="N20" s="281">
        <v>0</v>
      </c>
      <c r="O20" s="281">
        <v>0</v>
      </c>
      <c r="P20" s="297">
        <v>0</v>
      </c>
      <c r="Q20" s="409">
        <f>SUM(C20:P20)</f>
        <v>214</v>
      </c>
    </row>
    <row r="21" spans="1:17" s="84" customFormat="1" ht="18" customHeight="1">
      <c r="A21" s="270">
        <v>320200</v>
      </c>
      <c r="B21" s="327">
        <v>0</v>
      </c>
      <c r="C21" s="327" t="s">
        <v>13</v>
      </c>
      <c r="D21" s="281">
        <v>0</v>
      </c>
      <c r="E21" s="327">
        <v>0</v>
      </c>
      <c r="F21" s="329">
        <v>0</v>
      </c>
      <c r="G21" s="327">
        <v>0</v>
      </c>
      <c r="H21" s="327">
        <v>0</v>
      </c>
      <c r="I21" s="329">
        <v>0</v>
      </c>
      <c r="J21" s="327">
        <v>0</v>
      </c>
      <c r="K21" s="327">
        <v>0</v>
      </c>
      <c r="L21" s="327">
        <v>0</v>
      </c>
      <c r="M21" s="327">
        <v>0</v>
      </c>
      <c r="N21" s="281">
        <v>0</v>
      </c>
      <c r="O21" s="281">
        <v>0</v>
      </c>
      <c r="P21" s="297">
        <v>0</v>
      </c>
      <c r="Q21" s="409">
        <f t="shared" ref="Q21:Q23" si="2">SUM(C21:P21)</f>
        <v>0</v>
      </c>
    </row>
    <row r="22" spans="1:17" s="84" customFormat="1" ht="18" customHeight="1">
      <c r="A22" s="270">
        <v>320300</v>
      </c>
      <c r="B22" s="327">
        <v>0</v>
      </c>
      <c r="C22" s="281">
        <v>16200</v>
      </c>
      <c r="D22" s="281">
        <v>0</v>
      </c>
      <c r="E22" s="327">
        <v>5400</v>
      </c>
      <c r="F22" s="329">
        <v>0</v>
      </c>
      <c r="G22" s="281">
        <v>0</v>
      </c>
      <c r="H22" s="327">
        <v>0</v>
      </c>
      <c r="I22" s="329">
        <v>0</v>
      </c>
      <c r="J22" s="327" t="s">
        <v>13</v>
      </c>
      <c r="K22" s="298">
        <v>0</v>
      </c>
      <c r="L22" s="281">
        <v>0</v>
      </c>
      <c r="M22" s="327">
        <v>0</v>
      </c>
      <c r="N22" s="281">
        <v>0</v>
      </c>
      <c r="O22" s="281">
        <v>0</v>
      </c>
      <c r="P22" s="297">
        <v>0</v>
      </c>
      <c r="Q22" s="409">
        <f t="shared" si="2"/>
        <v>21600</v>
      </c>
    </row>
    <row r="23" spans="1:17" s="84" customFormat="1" ht="18" customHeight="1">
      <c r="A23" s="270">
        <v>320400</v>
      </c>
      <c r="B23" s="327">
        <v>0</v>
      </c>
      <c r="C23" s="327" t="s">
        <v>13</v>
      </c>
      <c r="D23" s="281">
        <f>SUM(D19:D22)</f>
        <v>0</v>
      </c>
      <c r="E23" s="327">
        <v>0</v>
      </c>
      <c r="F23" s="329">
        <f>SUM(F19:F22)</f>
        <v>0</v>
      </c>
      <c r="G23" s="327">
        <v>0</v>
      </c>
      <c r="H23" s="327">
        <v>0</v>
      </c>
      <c r="I23" s="329">
        <v>0</v>
      </c>
      <c r="J23" s="327">
        <v>17500</v>
      </c>
      <c r="K23" s="327">
        <v>0</v>
      </c>
      <c r="L23" s="327">
        <v>0</v>
      </c>
      <c r="M23" s="327"/>
      <c r="N23" s="281">
        <f>SUM(N19:N22)</f>
        <v>0</v>
      </c>
      <c r="O23" s="281">
        <f>SUM(O19:O22)</f>
        <v>0</v>
      </c>
      <c r="P23" s="297">
        <v>0</v>
      </c>
      <c r="Q23" s="409">
        <f t="shared" si="2"/>
        <v>17500</v>
      </c>
    </row>
    <row r="24" spans="1:17" s="333" customFormat="1" ht="21.75" customHeight="1" thickBot="1">
      <c r="A24" s="324" t="s">
        <v>62</v>
      </c>
      <c r="B24" s="325">
        <v>0</v>
      </c>
      <c r="C24" s="326">
        <v>16200</v>
      </c>
      <c r="D24" s="327">
        <v>0</v>
      </c>
      <c r="E24" s="328">
        <v>5614</v>
      </c>
      <c r="F24" s="329">
        <v>0</v>
      </c>
      <c r="G24" s="330">
        <f>SUM(G20:G23)</f>
        <v>0</v>
      </c>
      <c r="H24" s="325">
        <f t="shared" ref="H24:M24" si="3">SUM(H19:H23)</f>
        <v>0</v>
      </c>
      <c r="I24" s="326">
        <f>SUM(I19:I23)</f>
        <v>0</v>
      </c>
      <c r="J24" s="325">
        <v>17500</v>
      </c>
      <c r="K24" s="331">
        <f t="shared" si="3"/>
        <v>0</v>
      </c>
      <c r="L24" s="325">
        <f t="shared" si="3"/>
        <v>0</v>
      </c>
      <c r="M24" s="325">
        <f t="shared" si="3"/>
        <v>0</v>
      </c>
      <c r="N24" s="327">
        <v>0</v>
      </c>
      <c r="O24" s="327">
        <v>0</v>
      </c>
      <c r="P24" s="332">
        <f>SUM(P19:P23)</f>
        <v>0</v>
      </c>
      <c r="Q24" s="409">
        <v>39314</v>
      </c>
    </row>
    <row r="25" spans="1:17" s="333" customFormat="1" ht="21.75" customHeight="1" thickBot="1">
      <c r="A25" s="334" t="s">
        <v>63</v>
      </c>
      <c r="B25" s="335">
        <v>0</v>
      </c>
      <c r="C25" s="336">
        <v>17700</v>
      </c>
      <c r="D25" s="337">
        <v>0</v>
      </c>
      <c r="E25" s="336">
        <v>5614</v>
      </c>
      <c r="F25" s="329">
        <v>0</v>
      </c>
      <c r="G25" s="335">
        <v>0</v>
      </c>
      <c r="H25" s="335" t="s">
        <v>13</v>
      </c>
      <c r="I25" s="336">
        <v>0</v>
      </c>
      <c r="J25" s="335">
        <v>17500</v>
      </c>
      <c r="K25" s="338">
        <v>0</v>
      </c>
      <c r="L25" s="335" t="s">
        <v>13</v>
      </c>
      <c r="M25" s="335" t="s">
        <v>13</v>
      </c>
      <c r="N25" s="337">
        <v>0</v>
      </c>
      <c r="O25" s="337">
        <v>0</v>
      </c>
      <c r="P25" s="339" t="s">
        <v>13</v>
      </c>
      <c r="Q25" s="410">
        <v>40814</v>
      </c>
    </row>
    <row r="26" spans="1:17" s="84" customFormat="1" ht="18.75" customHeight="1" thickTop="1" thickBot="1">
      <c r="A26" s="270">
        <v>533000</v>
      </c>
      <c r="B26" s="327">
        <v>0</v>
      </c>
      <c r="C26" s="327">
        <v>0</v>
      </c>
      <c r="D26" s="327">
        <v>0</v>
      </c>
      <c r="E26" s="327">
        <v>0</v>
      </c>
      <c r="F26" s="325">
        <v>0</v>
      </c>
      <c r="G26" s="329">
        <v>0</v>
      </c>
      <c r="H26" s="329">
        <v>0</v>
      </c>
      <c r="I26" s="329">
        <v>0</v>
      </c>
      <c r="J26" s="329">
        <v>0</v>
      </c>
      <c r="K26" s="329">
        <v>0</v>
      </c>
      <c r="L26" s="329">
        <v>0</v>
      </c>
      <c r="M26" s="329">
        <v>0</v>
      </c>
      <c r="N26" s="329">
        <v>0</v>
      </c>
      <c r="O26" s="329">
        <v>0</v>
      </c>
      <c r="P26" s="329">
        <v>0</v>
      </c>
      <c r="Q26" s="296"/>
    </row>
    <row r="27" spans="1:17" s="84" customFormat="1" ht="18.75" customHeight="1" thickBot="1">
      <c r="A27" s="270">
        <v>330100</v>
      </c>
      <c r="B27" s="327">
        <v>0</v>
      </c>
      <c r="C27" s="298">
        <v>20028</v>
      </c>
      <c r="D27" s="281">
        <v>0</v>
      </c>
      <c r="E27" s="327">
        <v>1520</v>
      </c>
      <c r="F27" s="346">
        <v>0</v>
      </c>
      <c r="G27" s="329">
        <v>0</v>
      </c>
      <c r="H27" s="329">
        <v>0</v>
      </c>
      <c r="I27" s="329">
        <v>0</v>
      </c>
      <c r="J27" s="329">
        <v>0</v>
      </c>
      <c r="K27" s="329">
        <v>0</v>
      </c>
      <c r="L27" s="329">
        <v>0</v>
      </c>
      <c r="M27" s="329">
        <v>0</v>
      </c>
      <c r="N27" s="329">
        <v>0</v>
      </c>
      <c r="O27" s="329">
        <v>0</v>
      </c>
      <c r="P27" s="329">
        <v>0</v>
      </c>
      <c r="Q27" s="301">
        <f>SUM(C27:P27)</f>
        <v>21548</v>
      </c>
    </row>
    <row r="28" spans="1:17" s="84" customFormat="1" ht="18.75" customHeight="1" thickTop="1">
      <c r="A28" s="270">
        <v>330200</v>
      </c>
      <c r="B28" s="327">
        <v>0</v>
      </c>
      <c r="C28" s="281"/>
      <c r="D28" s="281">
        <v>0</v>
      </c>
      <c r="E28" s="281">
        <v>0</v>
      </c>
      <c r="F28" s="329">
        <v>0</v>
      </c>
      <c r="G28" s="329">
        <v>0</v>
      </c>
      <c r="H28" s="329">
        <v>0</v>
      </c>
      <c r="I28" s="251">
        <v>0</v>
      </c>
      <c r="J28" s="329">
        <v>0</v>
      </c>
      <c r="K28" s="251" t="s">
        <v>13</v>
      </c>
      <c r="L28" s="329">
        <v>0</v>
      </c>
      <c r="M28" s="329">
        <v>0</v>
      </c>
      <c r="N28" s="329">
        <v>0</v>
      </c>
      <c r="O28" s="329">
        <v>0</v>
      </c>
      <c r="P28" s="329">
        <v>0</v>
      </c>
      <c r="Q28" s="301">
        <f>SUM(D28:P28)</f>
        <v>0</v>
      </c>
    </row>
    <row r="29" spans="1:17" s="84" customFormat="1" ht="18.75" customHeight="1">
      <c r="A29" s="270">
        <v>330300</v>
      </c>
      <c r="B29" s="327">
        <v>0</v>
      </c>
      <c r="C29" s="302" t="s">
        <v>13</v>
      </c>
      <c r="D29" s="281">
        <v>0</v>
      </c>
      <c r="E29" s="281">
        <v>0</v>
      </c>
      <c r="F29" s="329">
        <v>0</v>
      </c>
      <c r="G29" s="329">
        <v>0</v>
      </c>
      <c r="H29" s="329">
        <v>0</v>
      </c>
      <c r="I29" s="329"/>
      <c r="J29" s="329">
        <v>0</v>
      </c>
      <c r="K29" s="329">
        <v>0</v>
      </c>
      <c r="L29" s="329">
        <v>0</v>
      </c>
      <c r="M29" s="329">
        <v>0</v>
      </c>
      <c r="N29" s="329">
        <v>0</v>
      </c>
      <c r="O29" s="329">
        <v>0</v>
      </c>
      <c r="P29" s="329">
        <v>0</v>
      </c>
      <c r="Q29" s="297">
        <f t="shared" ref="Q29:Q30" si="4">SUM(C29:P29)</f>
        <v>0</v>
      </c>
    </row>
    <row r="30" spans="1:17" s="84" customFormat="1" ht="18.75" customHeight="1">
      <c r="A30" s="270">
        <v>330400</v>
      </c>
      <c r="B30" s="327">
        <v>0</v>
      </c>
      <c r="C30" s="327" t="s">
        <v>13</v>
      </c>
      <c r="D30" s="327">
        <v>0</v>
      </c>
      <c r="E30" s="327" t="s">
        <v>13</v>
      </c>
      <c r="F30" s="303">
        <v>0</v>
      </c>
      <c r="G30" s="303">
        <v>0</v>
      </c>
      <c r="H30" s="329">
        <v>0</v>
      </c>
      <c r="I30" s="329">
        <v>0</v>
      </c>
      <c r="J30" s="329" t="s">
        <v>13</v>
      </c>
      <c r="K30" s="329">
        <v>0</v>
      </c>
      <c r="L30" s="329">
        <v>0</v>
      </c>
      <c r="M30" s="329">
        <v>0</v>
      </c>
      <c r="N30" s="329">
        <v>0</v>
      </c>
      <c r="O30" s="329">
        <v>0</v>
      </c>
      <c r="P30" s="329">
        <v>0</v>
      </c>
      <c r="Q30" s="297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9"/>
  <sheetViews>
    <sheetView workbookViewId="0">
      <selection activeCell="G1" sqref="G1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6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21">
      <c r="A2" s="224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3" ht="13.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21">
      <c r="A4" s="433" t="s">
        <v>175</v>
      </c>
      <c r="B4" s="433"/>
      <c r="C4" s="433"/>
      <c r="D4" s="433"/>
      <c r="E4" s="433"/>
      <c r="F4" s="433"/>
      <c r="G4" s="433"/>
      <c r="H4" s="433"/>
      <c r="I4" s="190"/>
      <c r="J4" s="190"/>
      <c r="K4" s="190"/>
      <c r="L4" s="190"/>
      <c r="M4" s="190"/>
    </row>
    <row r="5" spans="1:13" ht="21">
      <c r="A5" s="433" t="s">
        <v>174</v>
      </c>
      <c r="B5" s="433"/>
      <c r="C5" s="433"/>
      <c r="D5" s="433"/>
      <c r="E5" s="433"/>
      <c r="F5" s="433"/>
      <c r="G5" s="433"/>
      <c r="H5" s="433"/>
      <c r="I5" s="190"/>
      <c r="J5" s="190"/>
      <c r="K5" s="190"/>
      <c r="L5" s="190"/>
      <c r="M5" s="190"/>
    </row>
    <row r="6" spans="1:13" ht="12" customHeight="1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</row>
    <row r="7" spans="1:13" ht="30.75" customHeight="1">
      <c r="A7" s="190" t="s">
        <v>187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</row>
    <row r="8" spans="1:13" ht="28.5" customHeight="1">
      <c r="A8" s="190" t="s">
        <v>185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</row>
    <row r="9" spans="1:13" ht="28.5" customHeight="1">
      <c r="A9" s="190" t="s">
        <v>65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</row>
    <row r="10" spans="1:13" ht="28.5" customHeight="1">
      <c r="A10" s="190" t="s">
        <v>161</v>
      </c>
      <c r="B10" s="190"/>
      <c r="C10" s="190"/>
      <c r="D10" s="190"/>
      <c r="E10" s="190"/>
      <c r="F10" s="190"/>
      <c r="G10" s="190"/>
      <c r="H10" s="190" t="s">
        <v>149</v>
      </c>
      <c r="I10" s="190"/>
      <c r="J10" s="190"/>
      <c r="K10" s="190"/>
      <c r="L10" s="190"/>
      <c r="M10" s="190"/>
    </row>
    <row r="11" spans="1:13" ht="21">
      <c r="A11" s="190" t="s">
        <v>154</v>
      </c>
      <c r="B11" s="190"/>
      <c r="C11" s="190"/>
      <c r="D11" s="190"/>
      <c r="E11" s="190"/>
      <c r="F11" s="190"/>
      <c r="G11" s="190"/>
      <c r="H11" s="190" t="s">
        <v>149</v>
      </c>
      <c r="I11" s="190"/>
      <c r="J11" s="190"/>
      <c r="K11" s="190"/>
      <c r="L11" s="190"/>
      <c r="M11" s="190"/>
    </row>
    <row r="12" spans="1:13" ht="21">
      <c r="A12" s="190" t="s">
        <v>155</v>
      </c>
      <c r="B12" s="190"/>
      <c r="C12" s="190"/>
      <c r="D12" s="190"/>
      <c r="E12" s="190"/>
      <c r="F12" s="190"/>
      <c r="G12" s="190"/>
      <c r="H12" s="190" t="s">
        <v>149</v>
      </c>
      <c r="I12" s="190"/>
      <c r="J12" s="190"/>
      <c r="K12" s="190"/>
      <c r="L12" s="190"/>
      <c r="M12" s="190"/>
    </row>
    <row r="13" spans="1:13" ht="21">
      <c r="A13" s="190" t="s">
        <v>156</v>
      </c>
      <c r="B13" s="190"/>
      <c r="C13" s="190"/>
      <c r="D13" s="190"/>
      <c r="E13" s="190"/>
      <c r="F13" s="190"/>
      <c r="G13" s="190"/>
      <c r="H13" s="190" t="s">
        <v>149</v>
      </c>
      <c r="I13" s="190"/>
      <c r="J13" s="190"/>
      <c r="K13" s="190"/>
      <c r="L13" s="190"/>
      <c r="M13" s="190"/>
    </row>
    <row r="14" spans="1:13" ht="21">
      <c r="A14" s="190" t="s">
        <v>157</v>
      </c>
      <c r="B14" s="190"/>
      <c r="C14" s="190"/>
      <c r="D14" s="190"/>
      <c r="E14" s="190"/>
      <c r="F14" s="190"/>
      <c r="G14" s="190"/>
      <c r="H14" s="191" t="s">
        <v>149</v>
      </c>
      <c r="I14" s="190"/>
      <c r="J14" s="190"/>
      <c r="K14" s="190"/>
      <c r="L14" s="190"/>
      <c r="M14" s="190"/>
    </row>
    <row r="15" spans="1:13" ht="21">
      <c r="A15" s="190" t="s">
        <v>158</v>
      </c>
      <c r="B15" s="190"/>
      <c r="C15" s="190"/>
      <c r="D15" s="190"/>
      <c r="E15" s="190"/>
      <c r="F15" s="190"/>
      <c r="G15" s="190"/>
      <c r="H15" s="191" t="s">
        <v>149</v>
      </c>
      <c r="I15" s="190"/>
      <c r="J15" s="190"/>
      <c r="K15" s="190"/>
      <c r="L15" s="190"/>
      <c r="M15" s="190"/>
    </row>
    <row r="16" spans="1:13" ht="19.5" customHeight="1">
      <c r="A16" s="190"/>
      <c r="B16" s="190" t="s">
        <v>66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</row>
    <row r="17" spans="1:13" ht="21" customHeight="1">
      <c r="A17" s="432" t="s">
        <v>176</v>
      </c>
      <c r="B17" s="432"/>
      <c r="C17" s="432"/>
      <c r="D17" s="432"/>
      <c r="E17" s="432"/>
      <c r="F17" s="432"/>
      <c r="G17" s="432"/>
      <c r="H17" s="432"/>
      <c r="I17" s="190"/>
      <c r="J17" s="190"/>
      <c r="K17" s="190"/>
      <c r="L17" s="190"/>
      <c r="M17" s="190"/>
    </row>
    <row r="18" spans="1:13" ht="21">
      <c r="A18" s="190" t="s">
        <v>152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</row>
    <row r="19" spans="1:13" ht="21">
      <c r="A19" s="190" t="s">
        <v>67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</row>
    <row r="20" spans="1:13" ht="15" customHeight="1">
      <c r="A20" s="190"/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</row>
    <row r="21" spans="1:13" ht="21">
      <c r="A21" s="191" t="s">
        <v>159</v>
      </c>
      <c r="B21" s="191"/>
      <c r="C21" s="191"/>
      <c r="D21" s="191"/>
      <c r="E21" s="191"/>
      <c r="F21" s="191"/>
      <c r="G21" s="191"/>
      <c r="H21" s="190"/>
      <c r="I21" s="190"/>
      <c r="J21" s="190"/>
      <c r="K21" s="190"/>
      <c r="L21" s="190"/>
      <c r="M21" s="190"/>
    </row>
    <row r="22" spans="1:13" ht="27.75" customHeight="1">
      <c r="A22" s="190" t="s">
        <v>160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</row>
    <row r="23" spans="1:13" ht="35.25" customHeight="1">
      <c r="A23" s="190" t="s">
        <v>106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</row>
    <row r="24" spans="1:13" ht="10.5" customHeight="1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</row>
    <row r="25" spans="1:13" ht="21">
      <c r="A25" s="432" t="s">
        <v>162</v>
      </c>
      <c r="B25" s="432"/>
      <c r="C25" s="432"/>
      <c r="D25" s="432"/>
      <c r="E25" s="432"/>
      <c r="F25" s="432"/>
      <c r="G25" s="432"/>
      <c r="H25" s="432"/>
      <c r="I25" s="190"/>
      <c r="J25" s="190"/>
      <c r="K25" s="190"/>
      <c r="L25" s="190"/>
      <c r="M25" s="190"/>
    </row>
    <row r="26" spans="1:13" ht="19.5" customHeight="1">
      <c r="A26" s="433"/>
      <c r="B26" s="433"/>
      <c r="C26" s="433"/>
      <c r="D26" s="433"/>
      <c r="E26" s="433"/>
      <c r="F26" s="433"/>
      <c r="G26" s="433"/>
      <c r="H26" s="433"/>
      <c r="I26" s="190"/>
      <c r="J26" s="190"/>
      <c r="K26" s="190"/>
      <c r="L26" s="190"/>
      <c r="M26" s="190"/>
    </row>
    <row r="27" spans="1:13" ht="27.75" customHeight="1">
      <c r="A27" s="191"/>
      <c r="B27" s="191"/>
      <c r="C27" s="191"/>
      <c r="D27" s="191"/>
      <c r="E27" s="191" t="s">
        <v>196</v>
      </c>
      <c r="F27" s="191"/>
      <c r="G27" s="191"/>
      <c r="H27" s="191"/>
      <c r="I27" s="190"/>
      <c r="J27" s="190"/>
      <c r="K27" s="190"/>
      <c r="L27" s="190"/>
      <c r="M27" s="190"/>
    </row>
    <row r="28" spans="1:13" ht="21">
      <c r="A28" s="432" t="s">
        <v>190</v>
      </c>
      <c r="B28" s="432"/>
      <c r="C28" s="432"/>
      <c r="D28" s="432"/>
      <c r="E28" s="432"/>
      <c r="F28" s="432"/>
      <c r="G28" s="432"/>
      <c r="H28" s="432"/>
      <c r="I28" s="190"/>
      <c r="J28" s="190"/>
      <c r="K28" s="190"/>
      <c r="L28" s="190"/>
      <c r="M28" s="190"/>
    </row>
    <row r="29" spans="1:13" ht="21">
      <c r="A29" s="432" t="s">
        <v>194</v>
      </c>
      <c r="B29" s="432"/>
      <c r="C29" s="432"/>
      <c r="D29" s="432"/>
      <c r="E29" s="432"/>
      <c r="F29" s="432"/>
      <c r="G29" s="432"/>
      <c r="H29" s="432"/>
      <c r="I29" s="190"/>
      <c r="J29" s="190"/>
      <c r="K29" s="190"/>
      <c r="L29" s="190"/>
      <c r="M29" s="190"/>
    </row>
    <row r="30" spans="1:13" ht="21">
      <c r="A30" s="192"/>
      <c r="B30" s="192"/>
      <c r="C30" s="192"/>
      <c r="D30" s="192"/>
      <c r="E30" s="192" t="s">
        <v>195</v>
      </c>
      <c r="F30" s="192"/>
      <c r="G30" s="192"/>
      <c r="H30" s="192"/>
      <c r="I30" s="190"/>
      <c r="J30" s="190"/>
      <c r="K30" s="190"/>
      <c r="L30" s="190"/>
      <c r="M30" s="190"/>
    </row>
    <row r="31" spans="1:13" ht="21">
      <c r="A31" s="192"/>
      <c r="B31" s="192"/>
      <c r="C31" s="192"/>
      <c r="D31" s="192"/>
      <c r="E31" s="192"/>
      <c r="F31" s="192"/>
      <c r="G31" s="192"/>
      <c r="H31" s="192"/>
      <c r="I31" s="190"/>
      <c r="J31" s="190"/>
      <c r="K31" s="190"/>
      <c r="L31" s="190"/>
      <c r="M31" s="190"/>
    </row>
    <row r="32" spans="1:13" ht="21">
      <c r="A32" s="190" t="s">
        <v>68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</row>
    <row r="33" spans="1:13" ht="21">
      <c r="A33" s="190" t="s">
        <v>181</v>
      </c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</row>
    <row r="34" spans="1:13" ht="18.75" customHeight="1">
      <c r="A34" s="225" t="s">
        <v>100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</row>
    <row r="35" spans="1:13" ht="21">
      <c r="A35" s="190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</row>
    <row r="36" spans="1:13" ht="2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</row>
    <row r="37" spans="1:13" ht="21">
      <c r="A37" s="190"/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</row>
    <row r="38" spans="1:13" ht="21">
      <c r="A38" s="190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</row>
    <row r="39" spans="1:13" ht="21">
      <c r="A39" s="190"/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</row>
    <row r="40" spans="1:13" ht="21">
      <c r="A40" s="190"/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</row>
    <row r="41" spans="1:13" ht="13.5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</row>
    <row r="42" spans="1:13" ht="13.5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</row>
    <row r="43" spans="1:13" ht="13.5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</row>
    <row r="44" spans="1:13" ht="13.5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</row>
    <row r="45" spans="1:13" ht="13.5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  <row r="46" spans="1:13" ht="13.5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</row>
    <row r="47" spans="1:13" ht="13.5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</row>
    <row r="48" spans="1:13" ht="13.5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</row>
    <row r="49" spans="1:13" ht="13.5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</row>
  </sheetData>
  <mergeCells count="7">
    <mergeCell ref="A29:H29"/>
    <mergeCell ref="A4:H4"/>
    <mergeCell ref="A5:H5"/>
    <mergeCell ref="A17:H17"/>
    <mergeCell ref="A25:H25"/>
    <mergeCell ref="A26:H26"/>
    <mergeCell ref="A28:H28"/>
  </mergeCells>
  <phoneticPr fontId="7" type="noConversion"/>
  <hyperlinks>
    <hyperlink ref="A34" r:id="rId1"/>
  </hyperlinks>
  <pageMargins left="0.8" right="0.16" top="0.65" bottom="1" header="0.5" footer="0.5"/>
  <pageSetup paperSize="9" orientation="portrait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3"/>
  <sheetViews>
    <sheetView workbookViewId="0">
      <selection activeCell="G7" sqref="G7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4" t="s">
        <v>150</v>
      </c>
      <c r="B2" s="184"/>
      <c r="C2" s="184"/>
      <c r="D2" s="184"/>
      <c r="E2" s="184"/>
      <c r="F2" s="184"/>
      <c r="G2" s="184"/>
      <c r="H2" s="184"/>
    </row>
    <row r="3" spans="1:8" ht="21">
      <c r="A3" s="185" t="s">
        <v>151</v>
      </c>
      <c r="B3" s="185"/>
      <c r="C3" s="185"/>
      <c r="D3" s="185"/>
      <c r="E3" s="185"/>
      <c r="F3" s="185"/>
      <c r="G3" s="185"/>
      <c r="H3" s="185"/>
    </row>
    <row r="4" spans="1:8" ht="18.75">
      <c r="A4" s="186"/>
      <c r="B4" s="187"/>
      <c r="C4" s="187"/>
      <c r="D4" s="187"/>
      <c r="E4" s="187"/>
      <c r="F4" s="187"/>
      <c r="G4" s="187"/>
      <c r="H4" s="187"/>
    </row>
    <row r="5" spans="1:8" ht="21">
      <c r="A5" s="186" t="s">
        <v>188</v>
      </c>
      <c r="B5" s="187"/>
      <c r="C5" s="187"/>
      <c r="D5" s="187"/>
      <c r="E5" s="188"/>
      <c r="F5" s="189"/>
      <c r="G5" s="188"/>
      <c r="H5" s="187"/>
    </row>
    <row r="6" spans="1:8" ht="28.5" customHeight="1">
      <c r="A6" s="190" t="s">
        <v>189</v>
      </c>
      <c r="B6" s="187"/>
      <c r="C6" s="187"/>
      <c r="D6" s="187"/>
      <c r="E6" s="187"/>
      <c r="F6" s="187"/>
      <c r="G6" s="187"/>
      <c r="H6" s="187"/>
    </row>
    <row r="7" spans="1:8" ht="30" customHeight="1">
      <c r="A7" s="190" t="s">
        <v>101</v>
      </c>
      <c r="B7" s="187"/>
      <c r="C7" s="187"/>
      <c r="D7" s="187"/>
      <c r="E7" s="187"/>
      <c r="F7" s="187"/>
      <c r="G7" s="187"/>
      <c r="H7" s="187"/>
    </row>
    <row r="8" spans="1:8" ht="30" customHeight="1">
      <c r="A8" s="190" t="s">
        <v>161</v>
      </c>
      <c r="B8" s="187"/>
      <c r="C8" s="187"/>
      <c r="D8" s="187"/>
      <c r="E8" s="187"/>
      <c r="F8" s="187"/>
      <c r="G8" s="187"/>
      <c r="H8" s="190" t="s">
        <v>149</v>
      </c>
    </row>
    <row r="9" spans="1:8" ht="21">
      <c r="A9" s="190" t="s">
        <v>154</v>
      </c>
      <c r="B9" s="187"/>
      <c r="C9" s="187"/>
      <c r="D9" s="187"/>
      <c r="E9" s="187"/>
      <c r="F9" s="187"/>
      <c r="G9" s="187"/>
      <c r="H9" s="190" t="s">
        <v>149</v>
      </c>
    </row>
    <row r="10" spans="1:8" ht="21">
      <c r="A10" s="190" t="s">
        <v>155</v>
      </c>
      <c r="B10" s="187"/>
      <c r="C10" s="187"/>
      <c r="D10" s="187"/>
      <c r="E10" s="187"/>
      <c r="F10" s="187"/>
      <c r="G10" s="187"/>
      <c r="H10" s="190" t="s">
        <v>149</v>
      </c>
    </row>
    <row r="11" spans="1:8" ht="21">
      <c r="A11" s="190" t="s">
        <v>156</v>
      </c>
      <c r="B11" s="187"/>
      <c r="C11" s="190"/>
      <c r="D11" s="187"/>
      <c r="E11" s="187"/>
      <c r="F11" s="187"/>
      <c r="G11" s="187"/>
      <c r="H11" s="190" t="s">
        <v>149</v>
      </c>
    </row>
    <row r="12" spans="1:8" ht="21">
      <c r="A12" s="190" t="s">
        <v>157</v>
      </c>
      <c r="B12" s="187"/>
      <c r="C12" s="187"/>
      <c r="D12" s="187"/>
      <c r="E12" s="187"/>
      <c r="F12" s="187"/>
      <c r="G12" s="187"/>
      <c r="H12" s="191" t="s">
        <v>149</v>
      </c>
    </row>
    <row r="13" spans="1:8" ht="21">
      <c r="A13" s="190" t="s">
        <v>163</v>
      </c>
      <c r="B13" s="187"/>
      <c r="C13" s="187"/>
      <c r="D13" s="187"/>
      <c r="E13" s="187"/>
      <c r="F13" s="187"/>
      <c r="G13" s="187"/>
      <c r="H13" s="191" t="s">
        <v>149</v>
      </c>
    </row>
    <row r="14" spans="1:8" ht="20.25" customHeight="1">
      <c r="A14" s="187"/>
      <c r="B14" s="190" t="s">
        <v>66</v>
      </c>
      <c r="C14" s="187"/>
      <c r="D14" s="187"/>
      <c r="E14" s="187"/>
      <c r="F14" s="187"/>
      <c r="G14" s="187"/>
      <c r="H14" s="187"/>
    </row>
    <row r="15" spans="1:8" ht="21">
      <c r="A15" s="432" t="s">
        <v>99</v>
      </c>
      <c r="B15" s="432"/>
      <c r="C15" s="432"/>
      <c r="D15" s="432"/>
      <c r="E15" s="432"/>
      <c r="F15" s="432"/>
      <c r="G15" s="432"/>
      <c r="H15" s="432"/>
    </row>
    <row r="16" spans="1:8" ht="21">
      <c r="A16" s="190" t="s">
        <v>152</v>
      </c>
      <c r="B16" s="187"/>
      <c r="C16" s="187"/>
      <c r="D16" s="187"/>
      <c r="E16" s="187"/>
      <c r="F16" s="187"/>
      <c r="G16" s="187"/>
      <c r="H16" s="187"/>
    </row>
    <row r="17" spans="1:8" ht="21">
      <c r="A17" s="190" t="s">
        <v>98</v>
      </c>
      <c r="B17" s="187"/>
      <c r="C17" s="187"/>
      <c r="D17" s="187"/>
      <c r="E17" s="187"/>
      <c r="F17" s="187"/>
      <c r="G17" s="187"/>
      <c r="H17" s="187"/>
    </row>
    <row r="18" spans="1:8" ht="24" customHeight="1">
      <c r="A18" s="191" t="s">
        <v>184</v>
      </c>
      <c r="B18" s="193"/>
      <c r="C18" s="193"/>
      <c r="D18" s="193"/>
      <c r="E18" s="193"/>
      <c r="F18" s="193"/>
      <c r="G18" s="193"/>
      <c r="H18" s="187"/>
    </row>
    <row r="19" spans="1:8" ht="24" customHeight="1">
      <c r="A19" s="190" t="s">
        <v>178</v>
      </c>
      <c r="B19" s="187"/>
      <c r="C19" s="187"/>
      <c r="D19" s="187"/>
      <c r="E19" s="187"/>
      <c r="F19" s="187"/>
      <c r="G19" s="187"/>
      <c r="H19" s="187"/>
    </row>
    <row r="20" spans="1:8" ht="24" customHeight="1">
      <c r="A20" s="190" t="s">
        <v>102</v>
      </c>
      <c r="B20" s="187"/>
      <c r="C20" s="187"/>
      <c r="D20" s="187"/>
      <c r="E20" s="187"/>
      <c r="F20" s="187"/>
      <c r="G20" s="187"/>
      <c r="H20" s="187"/>
    </row>
    <row r="21" spans="1:8" ht="23.25" customHeight="1">
      <c r="A21" s="190" t="s">
        <v>103</v>
      </c>
      <c r="B21" s="187"/>
      <c r="C21" s="187"/>
      <c r="D21" s="187"/>
      <c r="E21" s="187"/>
      <c r="F21" s="187"/>
      <c r="G21" s="187"/>
      <c r="H21" s="187"/>
    </row>
    <row r="22" spans="1:8" ht="8.25" customHeight="1">
      <c r="A22" s="187"/>
      <c r="B22" s="187"/>
      <c r="C22" s="187"/>
      <c r="D22" s="187"/>
      <c r="E22" s="187"/>
      <c r="F22" s="187"/>
      <c r="G22" s="187"/>
      <c r="H22" s="187"/>
    </row>
    <row r="23" spans="1:8" ht="25.5" customHeight="1">
      <c r="A23" s="190" t="s">
        <v>69</v>
      </c>
      <c r="B23" s="187"/>
      <c r="C23" s="187"/>
      <c r="D23" s="187"/>
      <c r="E23" s="187"/>
      <c r="F23" s="187"/>
      <c r="G23" s="187"/>
      <c r="H23" s="187"/>
    </row>
    <row r="24" spans="1:8" ht="42" customHeight="1">
      <c r="A24" s="432" t="s">
        <v>153</v>
      </c>
      <c r="B24" s="432"/>
      <c r="C24" s="432"/>
      <c r="D24" s="432"/>
      <c r="E24" s="432"/>
      <c r="F24" s="432"/>
      <c r="G24" s="432"/>
      <c r="H24" s="432"/>
    </row>
    <row r="25" spans="1:8" ht="19.5" customHeight="1">
      <c r="A25" s="194" t="s">
        <v>117</v>
      </c>
      <c r="B25" s="187"/>
      <c r="C25" s="187"/>
      <c r="D25" s="187"/>
      <c r="E25" s="187"/>
      <c r="F25" s="187"/>
      <c r="G25" s="187"/>
      <c r="H25" s="187"/>
    </row>
    <row r="26" spans="1:8" ht="27.75" customHeight="1">
      <c r="A26" s="194"/>
      <c r="B26" s="187"/>
      <c r="C26" s="187"/>
      <c r="D26" s="187"/>
      <c r="E26" s="190" t="s">
        <v>186</v>
      </c>
      <c r="F26" s="190"/>
      <c r="G26" s="187"/>
      <c r="H26" s="187"/>
    </row>
    <row r="27" spans="1:8" ht="21">
      <c r="A27" s="432" t="s">
        <v>191</v>
      </c>
      <c r="B27" s="432"/>
      <c r="C27" s="432"/>
      <c r="D27" s="432"/>
      <c r="E27" s="432"/>
      <c r="F27" s="432"/>
      <c r="G27" s="432"/>
      <c r="H27" s="432"/>
    </row>
    <row r="28" spans="1:8" ht="30" customHeight="1">
      <c r="A28" s="432" t="s">
        <v>193</v>
      </c>
      <c r="B28" s="432"/>
      <c r="C28" s="432"/>
      <c r="D28" s="432"/>
      <c r="E28" s="432"/>
      <c r="F28" s="432"/>
      <c r="G28" s="432"/>
      <c r="H28" s="432"/>
    </row>
    <row r="29" spans="1:8" ht="30" customHeight="1">
      <c r="A29" s="192"/>
      <c r="B29" s="192"/>
      <c r="C29" s="192"/>
      <c r="D29" s="192" t="s">
        <v>192</v>
      </c>
      <c r="E29" s="192"/>
      <c r="F29" s="192"/>
      <c r="G29" s="192"/>
      <c r="H29" s="192"/>
    </row>
    <row r="30" spans="1:8" ht="21.75" customHeight="1">
      <c r="A30" s="192"/>
      <c r="B30" s="192"/>
      <c r="C30" s="192"/>
      <c r="D30" s="192"/>
      <c r="E30" s="192"/>
      <c r="F30" s="192"/>
      <c r="G30" s="192"/>
      <c r="H30" s="192"/>
    </row>
    <row r="31" spans="1:8" ht="21">
      <c r="A31" s="190" t="s">
        <v>68</v>
      </c>
      <c r="B31" s="187"/>
      <c r="C31" s="187"/>
      <c r="D31" s="187"/>
      <c r="E31" s="187"/>
      <c r="F31" s="187"/>
      <c r="G31" s="187"/>
      <c r="H31" s="187"/>
    </row>
    <row r="32" spans="1:8" ht="23.25" customHeight="1">
      <c r="A32" s="190" t="s">
        <v>182</v>
      </c>
      <c r="B32" s="187"/>
      <c r="C32" s="187"/>
      <c r="D32" s="187"/>
      <c r="E32" s="187"/>
      <c r="F32" s="187"/>
      <c r="G32" s="187"/>
      <c r="H32" s="187"/>
    </row>
    <row r="33" spans="1:8" ht="21" customHeight="1">
      <c r="A33" s="195" t="s">
        <v>100</v>
      </c>
      <c r="B33" s="187"/>
      <c r="C33" s="187"/>
      <c r="D33" s="187"/>
      <c r="E33" s="187"/>
      <c r="F33" s="187"/>
      <c r="G33" s="187"/>
      <c r="H33" s="187"/>
    </row>
  </sheetData>
  <mergeCells count="4">
    <mergeCell ref="A28:H28"/>
    <mergeCell ref="A27:H27"/>
    <mergeCell ref="A15:H15"/>
    <mergeCell ref="A24:H24"/>
  </mergeCells>
  <phoneticPr fontId="7" type="noConversion"/>
  <hyperlinks>
    <hyperlink ref="A33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6"/>
  <sheetViews>
    <sheetView tabSelected="1" topLeftCell="A28" workbookViewId="0">
      <selection activeCell="E38" sqref="E38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34" t="s">
        <v>16</v>
      </c>
      <c r="B1" s="434"/>
      <c r="C1" s="434"/>
      <c r="D1" s="434"/>
      <c r="E1" s="434"/>
      <c r="F1" s="434"/>
    </row>
    <row r="2" spans="1:6" ht="22.5" customHeight="1">
      <c r="A2" s="434" t="s">
        <v>15</v>
      </c>
      <c r="B2" s="434"/>
      <c r="C2" s="434"/>
      <c r="D2" s="434"/>
      <c r="E2" s="434"/>
      <c r="F2" s="434"/>
    </row>
    <row r="3" spans="1:6" ht="24" customHeight="1" thickBot="1">
      <c r="A3" s="435" t="s">
        <v>234</v>
      </c>
      <c r="B3" s="435"/>
      <c r="C3" s="435"/>
      <c r="D3" s="435"/>
      <c r="E3" s="435"/>
      <c r="F3" s="435"/>
    </row>
    <row r="4" spans="1:6" ht="22.5" thickTop="1">
      <c r="A4" s="436" t="s">
        <v>0</v>
      </c>
      <c r="B4" s="438" t="s">
        <v>1</v>
      </c>
      <c r="C4" s="440" t="s">
        <v>2</v>
      </c>
      <c r="D4" s="441"/>
      <c r="E4" s="440" t="s">
        <v>3</v>
      </c>
      <c r="F4" s="441"/>
    </row>
    <row r="5" spans="1:6" ht="15" customHeight="1" thickBot="1">
      <c r="A5" s="437"/>
      <c r="B5" s="439"/>
      <c r="C5" s="442"/>
      <c r="D5" s="443"/>
      <c r="E5" s="442"/>
      <c r="F5" s="443"/>
    </row>
    <row r="6" spans="1:6" ht="22.5" customHeight="1" thickTop="1">
      <c r="A6" s="353" t="s">
        <v>17</v>
      </c>
      <c r="B6" s="163" t="s">
        <v>121</v>
      </c>
      <c r="C6" s="368">
        <v>14228579</v>
      </c>
      <c r="D6" s="163" t="s">
        <v>235</v>
      </c>
      <c r="E6" s="353"/>
      <c r="F6" s="353"/>
    </row>
    <row r="7" spans="1:6" ht="21.75" customHeight="1">
      <c r="A7" s="353" t="s">
        <v>12</v>
      </c>
      <c r="B7" s="163" t="s">
        <v>121</v>
      </c>
      <c r="C7" s="4">
        <v>63152</v>
      </c>
      <c r="D7" s="163" t="s">
        <v>206</v>
      </c>
      <c r="E7" s="353"/>
      <c r="F7" s="353"/>
    </row>
    <row r="8" spans="1:6" ht="21.75" customHeight="1">
      <c r="A8" s="355" t="s">
        <v>197</v>
      </c>
      <c r="B8" s="356" t="s">
        <v>198</v>
      </c>
      <c r="C8" s="367">
        <v>7098191</v>
      </c>
      <c r="D8" s="356" t="s">
        <v>206</v>
      </c>
      <c r="E8" s="355"/>
      <c r="F8" s="355"/>
    </row>
    <row r="9" spans="1:6" ht="21" customHeight="1">
      <c r="A9" s="357" t="s">
        <v>4</v>
      </c>
      <c r="B9" s="358">
        <v>110300</v>
      </c>
      <c r="C9" s="384">
        <v>53180</v>
      </c>
      <c r="D9" s="358">
        <v>40</v>
      </c>
      <c r="E9" s="351"/>
      <c r="F9" s="358"/>
    </row>
    <row r="10" spans="1:6" ht="18.95" customHeight="1">
      <c r="A10" s="357" t="s">
        <v>10</v>
      </c>
      <c r="B10" s="163" t="s">
        <v>122</v>
      </c>
      <c r="C10" s="384">
        <v>1282849</v>
      </c>
      <c r="D10" s="352" t="s">
        <v>13</v>
      </c>
      <c r="E10" s="351"/>
      <c r="F10" s="358"/>
    </row>
    <row r="11" spans="1:6" ht="18.95" customHeight="1">
      <c r="A11" s="357" t="s">
        <v>119</v>
      </c>
      <c r="B11" s="163" t="s">
        <v>123</v>
      </c>
      <c r="C11" s="384">
        <v>999300</v>
      </c>
      <c r="D11" s="352" t="s">
        <v>13</v>
      </c>
      <c r="E11" s="351"/>
      <c r="F11" s="358"/>
    </row>
    <row r="12" spans="1:6" ht="18.95" customHeight="1">
      <c r="A12" s="359" t="s">
        <v>120</v>
      </c>
      <c r="B12" s="360">
        <v>522000</v>
      </c>
      <c r="C12" s="4">
        <v>1624121</v>
      </c>
      <c r="D12" s="221" t="s">
        <v>13</v>
      </c>
      <c r="E12" s="233"/>
      <c r="F12" s="360"/>
    </row>
    <row r="13" spans="1:6" ht="21" customHeight="1">
      <c r="A13" s="361" t="s">
        <v>5</v>
      </c>
      <c r="B13" s="173" t="s">
        <v>124</v>
      </c>
      <c r="C13" s="385">
        <v>476175</v>
      </c>
      <c r="D13" s="362" t="s">
        <v>13</v>
      </c>
      <c r="E13" s="183"/>
      <c r="F13" s="362"/>
    </row>
    <row r="14" spans="1:6" ht="18.95" customHeight="1">
      <c r="A14" s="353" t="s">
        <v>6</v>
      </c>
      <c r="B14" s="163" t="s">
        <v>125</v>
      </c>
      <c r="C14" s="368">
        <v>166339</v>
      </c>
      <c r="D14" s="234" t="s">
        <v>13</v>
      </c>
      <c r="E14" s="363"/>
      <c r="F14" s="221"/>
    </row>
    <row r="15" spans="1:6" ht="18.95" customHeight="1">
      <c r="A15" s="364" t="s">
        <v>7</v>
      </c>
      <c r="B15" s="173" t="s">
        <v>126</v>
      </c>
      <c r="C15" s="170">
        <v>461163</v>
      </c>
      <c r="D15" s="362" t="s">
        <v>13</v>
      </c>
      <c r="E15" s="365"/>
      <c r="F15" s="221"/>
    </row>
    <row r="16" spans="1:6" ht="18.95" customHeight="1">
      <c r="A16" s="353" t="s">
        <v>8</v>
      </c>
      <c r="B16" s="163" t="s">
        <v>127</v>
      </c>
      <c r="C16" s="386">
        <v>162302</v>
      </c>
      <c r="D16" s="163" t="s">
        <v>13</v>
      </c>
      <c r="E16" s="359"/>
      <c r="F16" s="359"/>
    </row>
    <row r="17" spans="1:6" ht="18.95" customHeight="1">
      <c r="A17" s="353" t="s">
        <v>9</v>
      </c>
      <c r="B17" s="163" t="s">
        <v>128</v>
      </c>
      <c r="C17" s="368">
        <v>283704</v>
      </c>
      <c r="D17" s="163" t="s">
        <v>236</v>
      </c>
      <c r="E17" s="354"/>
      <c r="F17" s="360"/>
    </row>
    <row r="18" spans="1:6" ht="18.95" customHeight="1">
      <c r="A18" s="353" t="s">
        <v>95</v>
      </c>
      <c r="B18" s="163" t="s">
        <v>129</v>
      </c>
      <c r="C18" s="386">
        <v>92337</v>
      </c>
      <c r="D18" s="234" t="s">
        <v>13</v>
      </c>
      <c r="E18" s="354"/>
      <c r="F18" s="360"/>
    </row>
    <row r="19" spans="1:6" ht="20.25" customHeight="1">
      <c r="A19" s="353" t="s">
        <v>177</v>
      </c>
      <c r="B19" s="221">
        <v>542000</v>
      </c>
      <c r="C19" s="386">
        <v>149700</v>
      </c>
      <c r="D19" s="234" t="s">
        <v>13</v>
      </c>
      <c r="E19" s="233"/>
      <c r="F19" s="360"/>
    </row>
    <row r="20" spans="1:6" ht="20.25" customHeight="1">
      <c r="A20" s="353" t="s">
        <v>11</v>
      </c>
      <c r="B20" s="163" t="s">
        <v>179</v>
      </c>
      <c r="C20" s="386">
        <v>291000</v>
      </c>
      <c r="D20" s="234" t="s">
        <v>13</v>
      </c>
      <c r="E20" s="354"/>
      <c r="F20" s="360"/>
    </row>
    <row r="21" spans="1:6" ht="21.75" customHeight="1">
      <c r="A21" s="382" t="s">
        <v>199</v>
      </c>
      <c r="B21" s="221">
        <v>110606</v>
      </c>
      <c r="C21" s="4">
        <v>159755</v>
      </c>
      <c r="D21" s="221" t="s">
        <v>13</v>
      </c>
      <c r="E21" s="359"/>
      <c r="F21" s="359"/>
    </row>
    <row r="22" spans="1:6" ht="21.75" customHeight="1">
      <c r="A22" s="382" t="s">
        <v>200</v>
      </c>
      <c r="B22" s="221">
        <v>110607</v>
      </c>
      <c r="C22" s="386" t="s">
        <v>13</v>
      </c>
      <c r="D22" s="221" t="s">
        <v>13</v>
      </c>
      <c r="E22" s="359"/>
      <c r="F22" s="359"/>
    </row>
    <row r="23" spans="1:6" ht="21.75" customHeight="1">
      <c r="A23" s="353" t="s">
        <v>201</v>
      </c>
      <c r="B23" s="234">
        <v>441002</v>
      </c>
      <c r="C23" s="368">
        <v>523700</v>
      </c>
      <c r="D23" s="234" t="s">
        <v>13</v>
      </c>
      <c r="E23" s="4"/>
      <c r="F23" s="163"/>
    </row>
    <row r="24" spans="1:6" ht="21.75" customHeight="1">
      <c r="A24" s="353" t="s">
        <v>227</v>
      </c>
      <c r="B24" s="234">
        <v>441002</v>
      </c>
      <c r="C24" s="368">
        <v>3440300</v>
      </c>
      <c r="D24" s="234" t="s">
        <v>13</v>
      </c>
      <c r="E24" s="4"/>
      <c r="F24" s="163"/>
    </row>
    <row r="25" spans="1:6" ht="21.75" customHeight="1">
      <c r="A25" s="353" t="s">
        <v>202</v>
      </c>
      <c r="B25" s="234">
        <v>441002</v>
      </c>
      <c r="C25" s="368">
        <v>88065</v>
      </c>
      <c r="D25" s="234" t="s">
        <v>13</v>
      </c>
      <c r="E25" s="368"/>
      <c r="F25" s="163"/>
    </row>
    <row r="26" spans="1:6" ht="21" customHeight="1">
      <c r="A26" s="353" t="s">
        <v>165</v>
      </c>
      <c r="B26" s="234">
        <v>210402</v>
      </c>
      <c r="C26" s="366"/>
      <c r="D26" s="234"/>
      <c r="E26" s="4">
        <v>1991500</v>
      </c>
      <c r="F26" s="163" t="s">
        <v>13</v>
      </c>
    </row>
    <row r="27" spans="1:6" ht="21" customHeight="1">
      <c r="A27" s="353" t="s">
        <v>166</v>
      </c>
      <c r="B27" s="234">
        <v>210500</v>
      </c>
      <c r="C27" s="354"/>
      <c r="D27" s="234"/>
      <c r="E27" s="4">
        <v>450570</v>
      </c>
      <c r="F27" s="163" t="s">
        <v>13</v>
      </c>
    </row>
    <row r="28" spans="1:6" ht="21" customHeight="1">
      <c r="A28" s="359" t="s">
        <v>203</v>
      </c>
      <c r="B28" s="383">
        <v>230199</v>
      </c>
      <c r="C28" s="359"/>
      <c r="D28" s="359"/>
      <c r="E28" s="386" t="s">
        <v>13</v>
      </c>
      <c r="F28" s="359" t="s">
        <v>13</v>
      </c>
    </row>
    <row r="29" spans="1:6" ht="21" customHeight="1">
      <c r="A29" s="359" t="s">
        <v>204</v>
      </c>
      <c r="B29" s="383">
        <v>230100</v>
      </c>
      <c r="C29" s="359"/>
      <c r="D29" s="359"/>
      <c r="E29" s="4">
        <v>718719</v>
      </c>
      <c r="F29" s="163" t="s">
        <v>237</v>
      </c>
    </row>
    <row r="30" spans="1:6" ht="21" customHeight="1">
      <c r="A30" s="353" t="s">
        <v>14</v>
      </c>
      <c r="B30" s="234">
        <v>300000</v>
      </c>
      <c r="C30" s="354"/>
      <c r="D30" s="369"/>
      <c r="E30" s="4">
        <v>4665900</v>
      </c>
      <c r="F30" s="360">
        <v>19</v>
      </c>
    </row>
    <row r="31" spans="1:6" ht="21" customHeight="1">
      <c r="A31" s="353" t="s">
        <v>105</v>
      </c>
      <c r="B31" s="234">
        <v>320000</v>
      </c>
      <c r="C31" s="354"/>
      <c r="D31" s="360"/>
      <c r="E31" s="4">
        <v>8134840</v>
      </c>
      <c r="F31" s="163" t="s">
        <v>207</v>
      </c>
    </row>
    <row r="32" spans="1:6" ht="21" customHeight="1">
      <c r="A32" s="353" t="s">
        <v>19</v>
      </c>
      <c r="B32" s="234">
        <v>400000</v>
      </c>
      <c r="C32" s="354"/>
      <c r="D32" s="360"/>
      <c r="E32" s="4">
        <v>8120031</v>
      </c>
      <c r="F32" s="163" t="s">
        <v>238</v>
      </c>
    </row>
    <row r="33" spans="1:7" ht="18.95" customHeight="1">
      <c r="A33" s="353" t="s">
        <v>171</v>
      </c>
      <c r="B33" s="234">
        <v>441000</v>
      </c>
      <c r="C33" s="231"/>
      <c r="D33" s="232"/>
      <c r="E33" s="4">
        <v>7512853</v>
      </c>
      <c r="F33" s="234" t="s">
        <v>13</v>
      </c>
    </row>
    <row r="34" spans="1:7" ht="18.95" customHeight="1">
      <c r="A34" s="353" t="s">
        <v>205</v>
      </c>
      <c r="B34" s="234">
        <v>441000</v>
      </c>
      <c r="C34" s="231"/>
      <c r="D34" s="232"/>
      <c r="E34" s="4">
        <v>49501</v>
      </c>
      <c r="F34" s="234" t="s">
        <v>13</v>
      </c>
    </row>
    <row r="35" spans="1:7" ht="18.95" customHeight="1" thickBot="1">
      <c r="A35" s="370"/>
      <c r="B35" s="371"/>
      <c r="C35" s="379">
        <v>31643914</v>
      </c>
      <c r="D35" s="380">
        <v>79</v>
      </c>
      <c r="E35" s="379">
        <v>31643914</v>
      </c>
      <c r="F35" s="381">
        <v>79</v>
      </c>
      <c r="G35" s="228"/>
    </row>
    <row r="36" spans="1:7" ht="18.95" customHeight="1" thickTop="1">
      <c r="A36" s="370"/>
      <c r="B36" s="371"/>
      <c r="C36" s="227"/>
      <c r="D36" s="372"/>
      <c r="E36" s="373"/>
      <c r="F36" s="374"/>
    </row>
    <row r="37" spans="1:7" ht="18.95" customHeight="1">
      <c r="A37" s="370"/>
      <c r="B37" s="371"/>
      <c r="C37" s="227"/>
      <c r="D37" s="177"/>
      <c r="E37" s="178"/>
      <c r="F37" s="179"/>
    </row>
    <row r="38" spans="1:7" ht="18.95" customHeight="1">
      <c r="A38" s="370"/>
      <c r="B38" s="371"/>
      <c r="C38" s="178"/>
      <c r="E38" s="378"/>
    </row>
    <row r="39" spans="1:7" ht="18.95" customHeight="1">
      <c r="A39" s="370"/>
      <c r="B39" s="374"/>
      <c r="C39" s="375"/>
      <c r="D39" s="374"/>
      <c r="E39" s="375"/>
      <c r="F39" s="374"/>
    </row>
    <row r="40" spans="1:7" ht="18.95" customHeight="1">
      <c r="A40" s="370"/>
      <c r="B40" s="371"/>
      <c r="D40" s="371"/>
      <c r="E40" s="376"/>
      <c r="F40" s="374"/>
    </row>
    <row r="41" spans="1:7" ht="18.95" customHeight="1">
      <c r="A41" s="370"/>
      <c r="B41" s="374"/>
      <c r="D41" s="374"/>
      <c r="E41" s="377"/>
      <c r="F41" s="374"/>
    </row>
    <row r="42" spans="1:7" ht="18.95" customHeight="1">
      <c r="A42" s="370"/>
      <c r="B42" s="371"/>
      <c r="C42" s="373"/>
    </row>
    <row r="43" spans="1:7" ht="18.95" customHeight="1">
      <c r="A43" s="370"/>
      <c r="B43" s="348"/>
      <c r="C43" s="375"/>
      <c r="D43" s="114"/>
      <c r="E43" s="99"/>
      <c r="F43" s="99"/>
    </row>
    <row r="44" spans="1:7" ht="18.95" customHeight="1">
      <c r="A44" s="370"/>
      <c r="B44" s="371"/>
      <c r="C44" s="376"/>
    </row>
    <row r="45" spans="1:7" ht="18.95" customHeight="1">
      <c r="A45" s="99"/>
    </row>
    <row r="46" spans="1:7">
      <c r="A46" s="370"/>
      <c r="C46" s="373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79"/>
  <sheetViews>
    <sheetView topLeftCell="A68" workbookViewId="0">
      <selection activeCell="L79" sqref="L79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  <col min="11" max="11" width="4.4257812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208</v>
      </c>
      <c r="I3" s="14"/>
      <c r="J3" s="14"/>
    </row>
    <row r="4" spans="1:10" ht="21.75">
      <c r="A4" s="448" t="s">
        <v>21</v>
      </c>
      <c r="B4" s="448"/>
      <c r="C4" s="448"/>
      <c r="D4" s="448"/>
      <c r="E4" s="448"/>
      <c r="F4" s="448"/>
      <c r="G4" s="448"/>
      <c r="H4" s="448"/>
      <c r="I4" s="448"/>
      <c r="J4" s="448"/>
    </row>
    <row r="5" spans="1:10" ht="22.5" thickBot="1">
      <c r="A5" s="78"/>
      <c r="B5" s="14"/>
      <c r="C5" s="17"/>
      <c r="D5" s="13"/>
      <c r="E5" s="13"/>
      <c r="F5" s="13"/>
      <c r="G5" s="67" t="s">
        <v>239</v>
      </c>
      <c r="H5" s="18"/>
      <c r="I5" s="13"/>
      <c r="J5" s="13"/>
    </row>
    <row r="6" spans="1:10" ht="22.5" thickTop="1">
      <c r="A6" s="449" t="s">
        <v>22</v>
      </c>
      <c r="B6" s="450"/>
      <c r="C6" s="450"/>
      <c r="D6" s="451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6">
        <v>15971327</v>
      </c>
      <c r="J9" s="197" t="s">
        <v>231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6">
        <v>93700</v>
      </c>
      <c r="B11" s="235" t="s">
        <v>13</v>
      </c>
      <c r="C11" s="39">
        <v>23800</v>
      </c>
      <c r="D11" s="161" t="s">
        <v>230</v>
      </c>
      <c r="E11" s="18" t="s">
        <v>94</v>
      </c>
      <c r="F11" s="13"/>
      <c r="G11" s="13"/>
      <c r="H11" s="44" t="s">
        <v>131</v>
      </c>
      <c r="I11" s="147">
        <v>12175</v>
      </c>
      <c r="J11" s="161" t="s">
        <v>183</v>
      </c>
    </row>
    <row r="12" spans="1:10" ht="21.75">
      <c r="A12" s="156">
        <v>8900</v>
      </c>
      <c r="B12" s="235" t="s">
        <v>13</v>
      </c>
      <c r="C12" s="70">
        <v>6217</v>
      </c>
      <c r="D12" s="161" t="s">
        <v>13</v>
      </c>
      <c r="E12" s="18" t="s">
        <v>32</v>
      </c>
      <c r="F12" s="13"/>
      <c r="G12" s="13"/>
      <c r="H12" s="44" t="s">
        <v>132</v>
      </c>
      <c r="I12" s="70">
        <v>4967</v>
      </c>
      <c r="J12" s="161" t="s">
        <v>13</v>
      </c>
    </row>
    <row r="13" spans="1:10" ht="21.75">
      <c r="A13" s="156">
        <v>135900</v>
      </c>
      <c r="B13" s="235" t="s">
        <v>13</v>
      </c>
      <c r="C13" s="70">
        <v>81957</v>
      </c>
      <c r="D13" s="161" t="s">
        <v>13</v>
      </c>
      <c r="E13" s="13" t="s">
        <v>33</v>
      </c>
      <c r="F13" s="13"/>
      <c r="G13" s="13"/>
      <c r="H13" s="44" t="s">
        <v>133</v>
      </c>
      <c r="I13" s="391">
        <v>5120</v>
      </c>
      <c r="J13" s="161" t="s">
        <v>13</v>
      </c>
    </row>
    <row r="14" spans="1:10" ht="21.75">
      <c r="A14" s="156">
        <v>51200</v>
      </c>
      <c r="B14" s="235" t="s">
        <v>13</v>
      </c>
      <c r="C14" s="40">
        <v>26585</v>
      </c>
      <c r="D14" s="235" t="s">
        <v>13</v>
      </c>
      <c r="E14" s="13" t="s">
        <v>34</v>
      </c>
      <c r="F14" s="13"/>
      <c r="G14" s="13"/>
      <c r="H14" s="44" t="s">
        <v>134</v>
      </c>
      <c r="I14" s="70" t="s">
        <v>13</v>
      </c>
      <c r="J14" s="235" t="s">
        <v>13</v>
      </c>
    </row>
    <row r="15" spans="1:10" ht="21.75">
      <c r="A15" s="41">
        <v>28000</v>
      </c>
      <c r="B15" s="235" t="s">
        <v>13</v>
      </c>
      <c r="C15" s="70">
        <v>61500</v>
      </c>
      <c r="D15" s="235" t="s">
        <v>13</v>
      </c>
      <c r="E15" s="13" t="s">
        <v>35</v>
      </c>
      <c r="F15" s="13"/>
      <c r="G15" s="13"/>
      <c r="H15" s="44" t="s">
        <v>135</v>
      </c>
      <c r="I15" s="391" t="s">
        <v>13</v>
      </c>
      <c r="J15" s="235" t="s">
        <v>13</v>
      </c>
    </row>
    <row r="16" spans="1:10" ht="21.75">
      <c r="A16" s="388" t="s">
        <v>13</v>
      </c>
      <c r="B16" s="235" t="s">
        <v>13</v>
      </c>
      <c r="C16" s="391" t="s">
        <v>13</v>
      </c>
      <c r="D16" s="235" t="s">
        <v>13</v>
      </c>
      <c r="E16" s="13" t="s">
        <v>36</v>
      </c>
      <c r="F16" s="13"/>
      <c r="G16" s="13"/>
      <c r="H16" s="44" t="s">
        <v>136</v>
      </c>
      <c r="I16" s="391" t="s">
        <v>13</v>
      </c>
      <c r="J16" s="235" t="s">
        <v>13</v>
      </c>
    </row>
    <row r="17" spans="1:11" ht="21.75">
      <c r="A17" s="156">
        <v>15422000</v>
      </c>
      <c r="B17" s="235" t="s">
        <v>13</v>
      </c>
      <c r="C17" s="70">
        <v>5636039</v>
      </c>
      <c r="D17" s="161" t="s">
        <v>240</v>
      </c>
      <c r="E17" s="18" t="s">
        <v>37</v>
      </c>
      <c r="F17" s="13"/>
      <c r="G17" s="13"/>
      <c r="H17" s="44" t="s">
        <v>137</v>
      </c>
      <c r="I17" s="70">
        <v>2000213</v>
      </c>
      <c r="J17" s="161" t="s">
        <v>243</v>
      </c>
    </row>
    <row r="18" spans="1:11" ht="21.75">
      <c r="A18" s="156">
        <v>7575800</v>
      </c>
      <c r="B18" s="235" t="s">
        <v>13</v>
      </c>
      <c r="C18" s="70">
        <v>2283932</v>
      </c>
      <c r="D18" s="392" t="s">
        <v>13</v>
      </c>
      <c r="E18" s="13" t="s">
        <v>11</v>
      </c>
      <c r="F18" s="13"/>
      <c r="G18" s="13"/>
      <c r="H18" s="44" t="s">
        <v>138</v>
      </c>
      <c r="I18" s="391">
        <v>611910</v>
      </c>
      <c r="J18" s="392" t="s">
        <v>13</v>
      </c>
    </row>
    <row r="19" spans="1:11" ht="22.5" thickBot="1">
      <c r="A19" s="157">
        <v>23315500</v>
      </c>
      <c r="B19" s="390" t="s">
        <v>13</v>
      </c>
      <c r="C19" s="42">
        <v>8120031</v>
      </c>
      <c r="D19" s="162" t="s">
        <v>241</v>
      </c>
      <c r="E19" s="13"/>
      <c r="F19" s="13"/>
      <c r="G19" s="13"/>
      <c r="H19" s="34"/>
      <c r="I19" s="42">
        <v>2634385</v>
      </c>
      <c r="J19" s="162" t="s">
        <v>240</v>
      </c>
    </row>
    <row r="20" spans="1:11" ht="22.5" thickTop="1">
      <c r="A20" s="131"/>
      <c r="B20" s="13"/>
      <c r="C20" s="41">
        <v>144361</v>
      </c>
      <c r="D20" s="161" t="s">
        <v>237</v>
      </c>
      <c r="E20" s="18" t="s">
        <v>38</v>
      </c>
      <c r="F20" s="13"/>
      <c r="G20" s="13"/>
      <c r="H20" s="44" t="s">
        <v>139</v>
      </c>
      <c r="I20" s="37">
        <v>10484</v>
      </c>
      <c r="J20" s="161" t="s">
        <v>244</v>
      </c>
    </row>
    <row r="21" spans="1:11" ht="21.75">
      <c r="A21" s="13"/>
      <c r="B21" s="13"/>
      <c r="C21" s="141">
        <v>1800</v>
      </c>
      <c r="D21" s="235" t="s">
        <v>13</v>
      </c>
      <c r="E21" s="43" t="s">
        <v>199</v>
      </c>
      <c r="F21" s="13"/>
      <c r="G21" s="13"/>
      <c r="H21" s="44" t="s">
        <v>173</v>
      </c>
      <c r="I21" s="393" t="s">
        <v>13</v>
      </c>
      <c r="J21" s="235" t="s">
        <v>13</v>
      </c>
    </row>
    <row r="22" spans="1:11" ht="21.75">
      <c r="A22" s="13"/>
      <c r="B22" s="13"/>
      <c r="C22" s="41">
        <v>4416</v>
      </c>
      <c r="D22" s="161" t="s">
        <v>13</v>
      </c>
      <c r="E22" s="18" t="s">
        <v>209</v>
      </c>
      <c r="F22" s="13"/>
      <c r="G22" s="13"/>
      <c r="H22" s="161" t="s">
        <v>211</v>
      </c>
      <c r="I22" s="388">
        <v>1250</v>
      </c>
      <c r="J22" s="161" t="s">
        <v>13</v>
      </c>
    </row>
    <row r="23" spans="1:11" ht="21.75">
      <c r="A23" s="13"/>
      <c r="B23" s="13"/>
      <c r="C23" s="141">
        <v>7512853</v>
      </c>
      <c r="D23" s="235" t="s">
        <v>13</v>
      </c>
      <c r="E23" s="387" t="s">
        <v>171</v>
      </c>
      <c r="H23" s="97">
        <v>441000</v>
      </c>
      <c r="I23" s="425">
        <v>5001888</v>
      </c>
      <c r="J23" s="138" t="s">
        <v>13</v>
      </c>
      <c r="K23" s="389"/>
    </row>
    <row r="24" spans="1:11" ht="21.75">
      <c r="A24" s="13"/>
      <c r="B24" s="13"/>
      <c r="C24" s="149">
        <v>27000</v>
      </c>
      <c r="D24" s="161" t="s">
        <v>13</v>
      </c>
      <c r="E24" s="18" t="s">
        <v>210</v>
      </c>
      <c r="F24" s="13"/>
      <c r="G24" s="13"/>
      <c r="H24" s="38">
        <v>532000</v>
      </c>
      <c r="I24" s="393" t="s">
        <v>13</v>
      </c>
      <c r="J24" s="235" t="s">
        <v>13</v>
      </c>
    </row>
    <row r="25" spans="1:11" ht="21.75">
      <c r="A25" s="13"/>
      <c r="B25" s="13"/>
      <c r="C25" s="180"/>
      <c r="D25" s="136"/>
      <c r="E25" s="18"/>
      <c r="F25" s="174"/>
      <c r="G25" s="174"/>
      <c r="H25" s="34"/>
      <c r="I25" s="148"/>
      <c r="J25" s="136"/>
    </row>
    <row r="26" spans="1:11" ht="21.75">
      <c r="A26" s="13"/>
      <c r="B26" s="13"/>
      <c r="C26" s="149"/>
      <c r="D26" s="136"/>
      <c r="E26" s="204"/>
      <c r="F26" s="204"/>
      <c r="G26" s="204"/>
      <c r="H26" s="34"/>
      <c r="I26" s="149"/>
      <c r="J26" s="136"/>
    </row>
    <row r="27" spans="1:11" ht="21.75">
      <c r="A27" s="13"/>
      <c r="B27" s="13"/>
      <c r="C27" s="149"/>
      <c r="D27" s="136"/>
      <c r="E27" s="18"/>
      <c r="F27" s="13"/>
      <c r="G27" s="13"/>
      <c r="H27" s="34"/>
      <c r="I27" s="149"/>
      <c r="J27" s="136"/>
    </row>
    <row r="28" spans="1:11" ht="21.75">
      <c r="A28" s="13"/>
      <c r="B28" s="13"/>
      <c r="C28" s="180"/>
      <c r="D28" s="136"/>
      <c r="E28" s="174"/>
      <c r="F28" s="174"/>
      <c r="G28" s="174"/>
      <c r="H28" s="34"/>
      <c r="I28" s="65"/>
      <c r="J28" s="136"/>
    </row>
    <row r="29" spans="1:11" ht="21.75">
      <c r="A29" s="13"/>
      <c r="B29" s="13"/>
      <c r="C29" s="149"/>
      <c r="D29" s="136"/>
      <c r="E29" s="18"/>
      <c r="F29" s="13"/>
      <c r="G29" s="13"/>
      <c r="H29" s="34"/>
      <c r="I29" s="148"/>
      <c r="J29" s="136"/>
    </row>
    <row r="30" spans="1:11" ht="21.75">
      <c r="A30" s="13"/>
      <c r="B30" s="13"/>
      <c r="C30" s="149"/>
      <c r="D30" s="136"/>
      <c r="E30" s="18"/>
      <c r="F30" s="13"/>
      <c r="G30" s="13"/>
      <c r="H30" s="34"/>
      <c r="I30" s="149"/>
      <c r="J30" s="136"/>
    </row>
    <row r="31" spans="1:11" ht="21.75">
      <c r="A31" s="13"/>
      <c r="B31" s="13"/>
      <c r="C31" s="199"/>
      <c r="D31" s="198"/>
      <c r="E31" s="18"/>
      <c r="F31" s="13"/>
      <c r="G31" s="13"/>
      <c r="H31" s="46"/>
      <c r="I31" s="201"/>
      <c r="J31" s="200"/>
    </row>
    <row r="32" spans="1:11" ht="21.75">
      <c r="A32" s="13"/>
      <c r="B32" s="13"/>
      <c r="C32" s="47">
        <v>7690430</v>
      </c>
      <c r="D32" s="163" t="s">
        <v>237</v>
      </c>
      <c r="E32" s="13"/>
      <c r="F32" s="13"/>
      <c r="G32" s="1"/>
      <c r="H32" s="45"/>
      <c r="I32" s="37">
        <v>5013622</v>
      </c>
      <c r="J32" s="161" t="s">
        <v>244</v>
      </c>
    </row>
    <row r="33" spans="1:10" ht="22.5" thickBot="1">
      <c r="A33" s="13"/>
      <c r="B33" s="13"/>
      <c r="C33" s="48">
        <v>15810461</v>
      </c>
      <c r="D33" s="162" t="s">
        <v>242</v>
      </c>
      <c r="E33" s="13"/>
      <c r="G33" s="16" t="s">
        <v>39</v>
      </c>
      <c r="H33" s="1"/>
      <c r="I33" s="48">
        <v>7648007</v>
      </c>
      <c r="J33" s="162" t="s">
        <v>245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52" t="s">
        <v>22</v>
      </c>
      <c r="B41" s="453"/>
      <c r="C41" s="453"/>
      <c r="D41" s="454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55" t="s">
        <v>0</v>
      </c>
      <c r="F42" s="456"/>
      <c r="G42" s="457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95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94">
        <v>1649940</v>
      </c>
      <c r="B45" s="235" t="s">
        <v>13</v>
      </c>
      <c r="C45" s="72">
        <v>1282849</v>
      </c>
      <c r="D45" s="235" t="s">
        <v>13</v>
      </c>
      <c r="E45" s="67" t="s">
        <v>10</v>
      </c>
      <c r="F45" s="13"/>
      <c r="G45" s="13"/>
      <c r="H45" s="44" t="s">
        <v>122</v>
      </c>
      <c r="I45" s="72">
        <v>156263</v>
      </c>
      <c r="J45" s="235" t="s">
        <v>13</v>
      </c>
    </row>
    <row r="46" spans="1:10" ht="17.25" customHeight="1">
      <c r="A46" s="66">
        <v>2398320</v>
      </c>
      <c r="B46" s="235" t="s">
        <v>13</v>
      </c>
      <c r="C46" s="68">
        <v>999300</v>
      </c>
      <c r="D46" s="235" t="s">
        <v>13</v>
      </c>
      <c r="E46" s="18" t="s">
        <v>119</v>
      </c>
      <c r="F46" s="13"/>
      <c r="G46" s="13"/>
      <c r="H46" s="44" t="s">
        <v>123</v>
      </c>
      <c r="I46" s="68">
        <v>199860</v>
      </c>
      <c r="J46" s="235" t="s">
        <v>13</v>
      </c>
    </row>
    <row r="47" spans="1:10" ht="17.25" customHeight="1">
      <c r="A47" s="69">
        <v>5923200</v>
      </c>
      <c r="B47" s="235" t="s">
        <v>13</v>
      </c>
      <c r="C47" s="68">
        <v>1624121</v>
      </c>
      <c r="D47" s="161" t="s">
        <v>13</v>
      </c>
      <c r="E47" s="67" t="s">
        <v>212</v>
      </c>
      <c r="F47" s="18"/>
      <c r="G47" s="13"/>
      <c r="H47" s="44" t="s">
        <v>141</v>
      </c>
      <c r="I47" s="68">
        <v>326026</v>
      </c>
      <c r="J47" s="161" t="s">
        <v>13</v>
      </c>
    </row>
    <row r="48" spans="1:10" ht="21.75">
      <c r="A48" s="69">
        <v>1451500</v>
      </c>
      <c r="B48" s="235" t="s">
        <v>13</v>
      </c>
      <c r="C48" s="68">
        <v>476175</v>
      </c>
      <c r="D48" s="235" t="s">
        <v>13</v>
      </c>
      <c r="E48" s="13" t="s">
        <v>5</v>
      </c>
      <c r="F48" s="13"/>
      <c r="G48" s="13"/>
      <c r="H48" s="44" t="s">
        <v>124</v>
      </c>
      <c r="I48" s="68">
        <v>95235</v>
      </c>
      <c r="J48" s="235" t="s">
        <v>13</v>
      </c>
    </row>
    <row r="49" spans="1:10" ht="17.25" customHeight="1">
      <c r="A49" s="69">
        <v>997600</v>
      </c>
      <c r="B49" s="235" t="s">
        <v>13</v>
      </c>
      <c r="C49" s="68">
        <v>166339</v>
      </c>
      <c r="D49" s="235" t="s">
        <v>13</v>
      </c>
      <c r="E49" s="13" t="s">
        <v>6</v>
      </c>
      <c r="F49" s="13"/>
      <c r="G49" s="13"/>
      <c r="H49" s="44" t="s">
        <v>125</v>
      </c>
      <c r="I49" s="68">
        <v>31900</v>
      </c>
      <c r="J49" s="235" t="s">
        <v>13</v>
      </c>
    </row>
    <row r="50" spans="1:10" ht="18" customHeight="1">
      <c r="A50" s="69">
        <v>3019800</v>
      </c>
      <c r="B50" s="235" t="s">
        <v>13</v>
      </c>
      <c r="C50" s="65">
        <v>488163</v>
      </c>
      <c r="D50" s="235" t="s">
        <v>13</v>
      </c>
      <c r="E50" s="13" t="s">
        <v>7</v>
      </c>
      <c r="F50" s="13"/>
      <c r="G50" s="13"/>
      <c r="H50" s="44" t="s">
        <v>126</v>
      </c>
      <c r="I50" s="65">
        <v>113865</v>
      </c>
      <c r="J50" s="235" t="s">
        <v>13</v>
      </c>
    </row>
    <row r="51" spans="1:10" ht="18.75" customHeight="1">
      <c r="A51" s="69">
        <v>1699840</v>
      </c>
      <c r="B51" s="235" t="s">
        <v>13</v>
      </c>
      <c r="C51" s="65">
        <v>162302</v>
      </c>
      <c r="D51" s="164" t="s">
        <v>13</v>
      </c>
      <c r="E51" s="13" t="s">
        <v>8</v>
      </c>
      <c r="F51" s="13"/>
      <c r="G51" s="13"/>
      <c r="H51" s="44" t="s">
        <v>127</v>
      </c>
      <c r="I51" s="65">
        <v>76439</v>
      </c>
      <c r="J51" s="164" t="s">
        <v>13</v>
      </c>
    </row>
    <row r="52" spans="1:10" ht="18.75" customHeight="1">
      <c r="A52" s="69">
        <v>1246000</v>
      </c>
      <c r="B52" s="235" t="s">
        <v>13</v>
      </c>
      <c r="C52" s="65">
        <v>283704</v>
      </c>
      <c r="D52" s="161" t="s">
        <v>236</v>
      </c>
      <c r="E52" s="13" t="s">
        <v>9</v>
      </c>
      <c r="F52" s="13"/>
      <c r="G52" s="13"/>
      <c r="H52" s="44" t="s">
        <v>128</v>
      </c>
      <c r="I52" s="65">
        <v>49240</v>
      </c>
      <c r="J52" s="161" t="s">
        <v>235</v>
      </c>
    </row>
    <row r="53" spans="1:10" ht="19.5" customHeight="1">
      <c r="A53" s="69">
        <v>1550000</v>
      </c>
      <c r="B53" s="235" t="s">
        <v>13</v>
      </c>
      <c r="C53" s="65">
        <v>291000</v>
      </c>
      <c r="D53" s="235" t="s">
        <v>13</v>
      </c>
      <c r="E53" s="13" t="s">
        <v>11</v>
      </c>
      <c r="F53" s="13"/>
      <c r="G53" s="13"/>
      <c r="H53" s="44" t="s">
        <v>142</v>
      </c>
      <c r="I53" s="165">
        <v>281000</v>
      </c>
      <c r="J53" s="235" t="s">
        <v>13</v>
      </c>
    </row>
    <row r="54" spans="1:10" ht="18.75" customHeight="1">
      <c r="A54" s="71">
        <v>333500</v>
      </c>
      <c r="B54" s="235" t="s">
        <v>13</v>
      </c>
      <c r="C54" s="65">
        <v>92337</v>
      </c>
      <c r="D54" s="235" t="s">
        <v>13</v>
      </c>
      <c r="E54" s="67" t="s">
        <v>95</v>
      </c>
      <c r="F54" s="18"/>
      <c r="G54" s="13"/>
      <c r="H54" s="44" t="s">
        <v>129</v>
      </c>
      <c r="I54" s="165">
        <v>43500</v>
      </c>
      <c r="J54" s="161" t="s">
        <v>13</v>
      </c>
    </row>
    <row r="55" spans="1:10" ht="18.75" customHeight="1">
      <c r="A55" s="217">
        <v>2928100</v>
      </c>
      <c r="B55" s="235" t="s">
        <v>13</v>
      </c>
      <c r="C55" s="65">
        <v>149700</v>
      </c>
      <c r="D55" s="235" t="s">
        <v>13</v>
      </c>
      <c r="E55" s="67" t="s">
        <v>213</v>
      </c>
      <c r="F55" s="13"/>
      <c r="G55" s="13"/>
      <c r="H55" s="44" t="s">
        <v>130</v>
      </c>
      <c r="I55" s="165" t="s">
        <v>13</v>
      </c>
      <c r="J55" s="235" t="s">
        <v>13</v>
      </c>
    </row>
    <row r="56" spans="1:10" ht="20.25" customHeight="1">
      <c r="A56" s="69">
        <v>125000</v>
      </c>
      <c r="B56" s="235" t="s">
        <v>13</v>
      </c>
      <c r="C56" s="165" t="s">
        <v>13</v>
      </c>
      <c r="D56" s="235" t="s">
        <v>13</v>
      </c>
      <c r="E56" s="13" t="s">
        <v>18</v>
      </c>
      <c r="F56" s="13"/>
      <c r="G56" s="13"/>
      <c r="H56" s="44" t="s">
        <v>143</v>
      </c>
      <c r="I56" s="165" t="s">
        <v>13</v>
      </c>
      <c r="J56" s="235" t="s">
        <v>13</v>
      </c>
    </row>
    <row r="57" spans="1:10" ht="19.5" customHeight="1" thickBot="1">
      <c r="A57" s="73">
        <v>23315500</v>
      </c>
      <c r="B57" s="390" t="s">
        <v>13</v>
      </c>
      <c r="C57" s="75">
        <v>6015990</v>
      </c>
      <c r="D57" s="162" t="s">
        <v>236</v>
      </c>
      <c r="E57" s="13"/>
      <c r="F57" s="13"/>
      <c r="G57" s="13"/>
      <c r="H57" s="74"/>
      <c r="I57" s="75">
        <v>1373323</v>
      </c>
      <c r="J57" s="162" t="s">
        <v>235</v>
      </c>
    </row>
    <row r="58" spans="1:10" ht="18.75" customHeight="1" thickTop="1">
      <c r="A58" s="13"/>
      <c r="B58" s="13"/>
      <c r="C58" s="181">
        <v>557000</v>
      </c>
      <c r="D58" s="235" t="s">
        <v>13</v>
      </c>
      <c r="E58" s="18" t="s">
        <v>14</v>
      </c>
      <c r="F58" s="13"/>
      <c r="G58" s="13"/>
      <c r="H58" s="44" t="s">
        <v>140</v>
      </c>
      <c r="I58" s="65" t="s">
        <v>13</v>
      </c>
      <c r="J58" s="235" t="s">
        <v>13</v>
      </c>
    </row>
    <row r="59" spans="1:10" ht="18.75" customHeight="1">
      <c r="A59" s="13"/>
      <c r="B59" s="13"/>
      <c r="C59" s="40">
        <v>146581</v>
      </c>
      <c r="D59" s="136">
        <v>35</v>
      </c>
      <c r="E59" s="18" t="s">
        <v>41</v>
      </c>
      <c r="F59" s="13"/>
      <c r="G59" s="13"/>
      <c r="H59" s="44" t="s">
        <v>139</v>
      </c>
      <c r="I59" s="72">
        <v>8983</v>
      </c>
      <c r="J59" s="161" t="s">
        <v>251</v>
      </c>
    </row>
    <row r="60" spans="1:10" ht="24" customHeight="1">
      <c r="A60" s="13"/>
      <c r="B60" s="13"/>
      <c r="C60" s="40">
        <v>2669955</v>
      </c>
      <c r="D60" s="161" t="s">
        <v>13</v>
      </c>
      <c r="E60" s="67" t="s">
        <v>199</v>
      </c>
      <c r="F60" s="13"/>
      <c r="G60" s="13"/>
      <c r="H60" s="161" t="s">
        <v>180</v>
      </c>
      <c r="I60" s="165">
        <v>130400</v>
      </c>
      <c r="J60" s="235" t="s">
        <v>13</v>
      </c>
    </row>
    <row r="61" spans="1:10" ht="18" customHeight="1">
      <c r="A61" s="13"/>
      <c r="B61" s="13"/>
      <c r="C61" s="40">
        <v>336208</v>
      </c>
      <c r="D61" s="161" t="s">
        <v>218</v>
      </c>
      <c r="E61" s="67" t="s">
        <v>165</v>
      </c>
      <c r="F61" s="13"/>
      <c r="G61" s="13"/>
      <c r="H61" s="161" t="s">
        <v>217</v>
      </c>
      <c r="I61" s="165" t="s">
        <v>13</v>
      </c>
      <c r="J61" s="235" t="s">
        <v>13</v>
      </c>
    </row>
    <row r="62" spans="1:10" ht="20.25" customHeight="1">
      <c r="A62" s="13"/>
      <c r="B62" s="13"/>
      <c r="C62" s="147">
        <v>4416</v>
      </c>
      <c r="D62" s="235" t="s">
        <v>13</v>
      </c>
      <c r="E62" s="67" t="s">
        <v>203</v>
      </c>
      <c r="F62" s="13"/>
      <c r="G62" s="13"/>
      <c r="H62" s="161" t="s">
        <v>211</v>
      </c>
      <c r="I62" s="65">
        <v>1250</v>
      </c>
      <c r="J62" s="235" t="s">
        <v>13</v>
      </c>
    </row>
    <row r="63" spans="1:10" ht="20.25" customHeight="1">
      <c r="A63" s="13"/>
      <c r="B63" s="13"/>
      <c r="C63" s="147">
        <v>88065</v>
      </c>
      <c r="D63" s="235" t="s">
        <v>13</v>
      </c>
      <c r="E63" s="67" t="s">
        <v>214</v>
      </c>
      <c r="F63" s="158"/>
      <c r="G63" s="158"/>
      <c r="H63" s="161" t="s">
        <v>172</v>
      </c>
      <c r="I63" s="65">
        <v>29355</v>
      </c>
      <c r="J63" s="235" t="s">
        <v>13</v>
      </c>
    </row>
    <row r="64" spans="1:10" ht="18.75" customHeight="1">
      <c r="A64" s="13"/>
      <c r="B64" s="13"/>
      <c r="C64" s="147">
        <v>1339600</v>
      </c>
      <c r="D64" s="235" t="s">
        <v>13</v>
      </c>
      <c r="E64" s="43" t="s">
        <v>200</v>
      </c>
      <c r="H64" s="161" t="s">
        <v>173</v>
      </c>
      <c r="I64" s="65">
        <v>631500</v>
      </c>
      <c r="J64" s="235" t="s">
        <v>13</v>
      </c>
    </row>
    <row r="65" spans="1:10" ht="24" customHeight="1">
      <c r="A65" s="13"/>
      <c r="B65" s="13"/>
      <c r="C65" s="70">
        <v>1314641</v>
      </c>
      <c r="D65" s="235" t="s">
        <v>13</v>
      </c>
      <c r="E65" s="76" t="s">
        <v>166</v>
      </c>
      <c r="F65" s="76"/>
      <c r="G65" s="76"/>
      <c r="H65" s="138">
        <v>210500</v>
      </c>
      <c r="I65" s="65" t="s">
        <v>13</v>
      </c>
      <c r="J65" s="235" t="s">
        <v>13</v>
      </c>
    </row>
    <row r="66" spans="1:10" ht="24" customHeight="1">
      <c r="A66" s="13"/>
      <c r="B66" s="13"/>
      <c r="C66" s="70">
        <v>109000</v>
      </c>
      <c r="D66" s="235" t="s">
        <v>13</v>
      </c>
      <c r="E66" s="76" t="s">
        <v>215</v>
      </c>
      <c r="F66" s="76"/>
      <c r="G66" s="76"/>
      <c r="H66" s="138">
        <v>441002</v>
      </c>
      <c r="I66" s="165">
        <v>54500</v>
      </c>
      <c r="J66" s="235" t="s">
        <v>13</v>
      </c>
    </row>
    <row r="67" spans="1:10" ht="17.25" customHeight="1">
      <c r="A67" s="13"/>
      <c r="B67" s="13"/>
      <c r="C67" s="70">
        <v>7000</v>
      </c>
      <c r="D67" s="235" t="s">
        <v>13</v>
      </c>
      <c r="E67" s="67" t="s">
        <v>216</v>
      </c>
      <c r="F67" s="158"/>
      <c r="G67" s="158"/>
      <c r="H67" s="161" t="s">
        <v>172</v>
      </c>
      <c r="I67" s="65" t="s">
        <v>13</v>
      </c>
      <c r="J67" s="235" t="s">
        <v>13</v>
      </c>
    </row>
    <row r="68" spans="1:10" ht="20.25" customHeight="1">
      <c r="A68" s="13"/>
      <c r="B68" s="13"/>
      <c r="C68" s="70"/>
      <c r="D68" s="136"/>
      <c r="E68" s="237"/>
      <c r="H68" s="44"/>
      <c r="I68" s="165"/>
      <c r="J68" s="136"/>
    </row>
    <row r="69" spans="1:10" ht="18" customHeight="1">
      <c r="A69" s="13"/>
      <c r="B69" s="13"/>
      <c r="C69" s="70"/>
      <c r="D69" s="136"/>
      <c r="E69" s="43"/>
      <c r="F69" s="13"/>
      <c r="G69" s="13"/>
      <c r="H69" s="44"/>
      <c r="I69" s="65"/>
      <c r="J69" s="136"/>
    </row>
    <row r="70" spans="1:10" ht="15.75" customHeight="1">
      <c r="A70" s="13"/>
      <c r="B70" s="13"/>
      <c r="C70" s="149"/>
      <c r="D70" s="136"/>
      <c r="E70" s="174"/>
      <c r="F70" s="174"/>
      <c r="G70" s="174"/>
      <c r="H70" s="44"/>
      <c r="I70" s="148"/>
      <c r="J70" s="136"/>
    </row>
    <row r="71" spans="1:10" s="218" customFormat="1" ht="15.75" customHeight="1">
      <c r="A71" s="18"/>
      <c r="B71" s="18"/>
      <c r="C71" s="182"/>
      <c r="D71" s="176"/>
      <c r="E71" s="204"/>
      <c r="F71" s="18"/>
      <c r="G71" s="18"/>
      <c r="H71" s="137"/>
      <c r="I71" s="148"/>
      <c r="J71" s="176"/>
    </row>
    <row r="72" spans="1:10" ht="21" customHeight="1">
      <c r="A72" s="13"/>
      <c r="B72" s="13"/>
      <c r="C72" s="47">
        <v>6572466</v>
      </c>
      <c r="D72" s="220" t="s">
        <v>246</v>
      </c>
      <c r="E72" s="18"/>
      <c r="F72" s="13"/>
      <c r="G72" s="13"/>
      <c r="H72" s="77"/>
      <c r="I72" s="47">
        <v>856088</v>
      </c>
      <c r="J72" s="220" t="s">
        <v>251</v>
      </c>
    </row>
    <row r="73" spans="1:10" ht="18.75" customHeight="1">
      <c r="A73" s="13"/>
      <c r="B73" s="13"/>
      <c r="C73" s="70">
        <v>12588457</v>
      </c>
      <c r="D73" s="166" t="s">
        <v>247</v>
      </c>
      <c r="E73" s="445" t="s">
        <v>147</v>
      </c>
      <c r="F73" s="446"/>
      <c r="G73" s="446"/>
      <c r="H73" s="447"/>
      <c r="I73" s="423">
        <v>2229411</v>
      </c>
      <c r="J73" s="220" t="s">
        <v>252</v>
      </c>
    </row>
    <row r="74" spans="1:10" ht="19.5" customHeight="1">
      <c r="A74" s="13"/>
      <c r="B74" s="13"/>
      <c r="C74" s="168"/>
      <c r="D74" s="169"/>
      <c r="E74" s="175"/>
      <c r="F74" s="6" t="s">
        <v>111</v>
      </c>
      <c r="G74" s="6" t="s">
        <v>40</v>
      </c>
      <c r="H74" s="176"/>
      <c r="I74" s="420"/>
      <c r="J74" s="420"/>
    </row>
    <row r="75" spans="1:10" ht="22.5" customHeight="1">
      <c r="A75" s="13"/>
      <c r="B75" s="13"/>
      <c r="C75" s="170" t="s">
        <v>248</v>
      </c>
      <c r="D75" s="171" t="s">
        <v>249</v>
      </c>
      <c r="E75" s="445" t="s">
        <v>146</v>
      </c>
      <c r="F75" s="446"/>
      <c r="G75" s="446"/>
      <c r="H75" s="447"/>
      <c r="I75" s="167" t="s">
        <v>253</v>
      </c>
      <c r="J75" s="171" t="s">
        <v>254</v>
      </c>
    </row>
    <row r="76" spans="1:10" ht="21.75" customHeight="1">
      <c r="A76" s="13"/>
      <c r="B76" s="13"/>
      <c r="C76" s="172">
        <v>21389923</v>
      </c>
      <c r="D76" s="173" t="s">
        <v>250</v>
      </c>
      <c r="E76" s="445" t="s">
        <v>148</v>
      </c>
      <c r="F76" s="446"/>
      <c r="G76" s="446"/>
      <c r="H76" s="447"/>
      <c r="I76" s="183">
        <v>21389923</v>
      </c>
      <c r="J76" s="173" t="s">
        <v>250</v>
      </c>
    </row>
    <row r="77" spans="1:10" ht="29.25" customHeight="1">
      <c r="A77" s="18" t="s">
        <v>70</v>
      </c>
      <c r="B77" s="13"/>
      <c r="C77" s="13"/>
      <c r="D77" s="79" t="s">
        <v>71</v>
      </c>
      <c r="E77" s="79"/>
      <c r="F77" s="79"/>
      <c r="G77" s="79" t="s">
        <v>109</v>
      </c>
      <c r="H77" s="76"/>
      <c r="I77" s="76"/>
      <c r="J77" s="76"/>
    </row>
    <row r="78" spans="1:10" ht="22.5" customHeight="1">
      <c r="A78" s="13" t="s">
        <v>42</v>
      </c>
      <c r="B78" s="13"/>
      <c r="C78" s="13"/>
      <c r="D78" s="78" t="s">
        <v>72</v>
      </c>
      <c r="E78" s="78"/>
      <c r="F78" s="78"/>
      <c r="G78" s="78"/>
      <c r="H78" s="67" t="s">
        <v>219</v>
      </c>
      <c r="I78" s="13"/>
      <c r="J78" s="13"/>
    </row>
    <row r="79" spans="1:10" ht="21" customHeight="1">
      <c r="A79" s="13" t="s">
        <v>233</v>
      </c>
      <c r="B79" s="13"/>
      <c r="C79" s="13"/>
      <c r="D79" s="18" t="s">
        <v>108</v>
      </c>
      <c r="F79" s="13"/>
      <c r="G79" s="13"/>
      <c r="H79" s="444" t="s">
        <v>220</v>
      </c>
      <c r="I79" s="444"/>
      <c r="J79" s="444"/>
    </row>
  </sheetData>
  <mergeCells count="8">
    <mergeCell ref="H79:J79"/>
    <mergeCell ref="E73:H73"/>
    <mergeCell ref="A4:J4"/>
    <mergeCell ref="A6:D6"/>
    <mergeCell ref="A41:D41"/>
    <mergeCell ref="E42:G42"/>
    <mergeCell ref="E75:H75"/>
    <mergeCell ref="E76:H76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H13" sqref="H13"/>
    </sheetView>
  </sheetViews>
  <sheetFormatPr defaultRowHeight="24"/>
  <cols>
    <col min="1" max="7" width="9.140625" style="29"/>
    <col min="8" max="8" width="13.140625" style="29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58" t="s">
        <v>43</v>
      </c>
      <c r="B2" s="458"/>
      <c r="C2" s="458"/>
      <c r="D2" s="458"/>
      <c r="E2" s="458"/>
      <c r="F2" s="458"/>
      <c r="G2" s="458"/>
      <c r="H2" s="458"/>
      <c r="I2" s="458"/>
    </row>
    <row r="3" spans="1:9" s="83" customFormat="1" ht="23.25">
      <c r="A3" s="458" t="s">
        <v>255</v>
      </c>
      <c r="B3" s="458"/>
      <c r="C3" s="458"/>
      <c r="D3" s="458"/>
      <c r="E3" s="458"/>
      <c r="F3" s="458"/>
      <c r="G3" s="458"/>
      <c r="H3" s="458"/>
      <c r="I3" s="458"/>
    </row>
    <row r="4" spans="1:9" s="83" customFormat="1" ht="23.25">
      <c r="A4" s="458" t="s">
        <v>44</v>
      </c>
      <c r="B4" s="458"/>
      <c r="C4" s="458"/>
      <c r="D4" s="458"/>
      <c r="E4" s="458"/>
      <c r="F4" s="458"/>
      <c r="G4" s="458"/>
      <c r="H4" s="458"/>
      <c r="I4" s="458"/>
    </row>
    <row r="5" spans="1:9">
      <c r="A5" s="28"/>
    </row>
    <row r="6" spans="1:9">
      <c r="A6" s="29" t="s">
        <v>45</v>
      </c>
      <c r="H6" s="132">
        <v>3624.17</v>
      </c>
    </row>
    <row r="7" spans="1:9">
      <c r="A7" s="29" t="s">
        <v>46</v>
      </c>
      <c r="H7" s="132">
        <v>421544</v>
      </c>
    </row>
    <row r="8" spans="1:9">
      <c r="A8" s="29" t="s">
        <v>47</v>
      </c>
      <c r="H8" s="132">
        <v>7601.35</v>
      </c>
    </row>
    <row r="9" spans="1:9">
      <c r="A9" s="29" t="s">
        <v>48</v>
      </c>
      <c r="H9" s="132">
        <v>36337.15</v>
      </c>
    </row>
    <row r="10" spans="1:9">
      <c r="A10" s="29" t="s">
        <v>221</v>
      </c>
      <c r="H10" s="132">
        <v>4610</v>
      </c>
    </row>
    <row r="11" spans="1:9">
      <c r="A11" s="29" t="s">
        <v>49</v>
      </c>
      <c r="H11" s="132">
        <v>63152.66</v>
      </c>
    </row>
    <row r="12" spans="1:9">
      <c r="A12" s="29" t="s">
        <v>50</v>
      </c>
      <c r="H12" s="132">
        <v>61850</v>
      </c>
    </row>
    <row r="13" spans="1:9">
      <c r="A13" s="29" t="s">
        <v>144</v>
      </c>
      <c r="H13" s="132">
        <v>120000</v>
      </c>
    </row>
    <row r="14" spans="1:9" ht="24.75" thickBot="1">
      <c r="F14" s="83" t="s">
        <v>55</v>
      </c>
      <c r="H14" s="396">
        <f>SUM(H6:H13)</f>
        <v>718719.33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topLeftCell="A10" workbookViewId="0">
      <selection activeCell="I15" sqref="I15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8" customWidth="1"/>
  </cols>
  <sheetData>
    <row r="1" spans="1:9" s="29" customFormat="1" ht="24">
      <c r="A1" s="458" t="s">
        <v>16</v>
      </c>
      <c r="B1" s="458"/>
      <c r="C1" s="458"/>
      <c r="D1" s="458"/>
      <c r="E1" s="458"/>
      <c r="F1" s="458"/>
      <c r="G1" s="458"/>
      <c r="H1" s="458"/>
      <c r="I1" s="458"/>
    </row>
    <row r="2" spans="1:9" s="29" customFormat="1" ht="24">
      <c r="A2" s="458" t="s">
        <v>51</v>
      </c>
      <c r="B2" s="458"/>
      <c r="C2" s="458"/>
      <c r="D2" s="458"/>
      <c r="E2" s="458"/>
      <c r="F2" s="458"/>
      <c r="G2" s="458"/>
      <c r="H2" s="458"/>
      <c r="I2" s="458"/>
    </row>
    <row r="3" spans="1:9" s="29" customFormat="1" ht="24">
      <c r="A3" s="458" t="s">
        <v>256</v>
      </c>
      <c r="B3" s="458"/>
      <c r="C3" s="458"/>
      <c r="D3" s="458"/>
      <c r="E3" s="458"/>
      <c r="F3" s="458"/>
      <c r="G3" s="458"/>
      <c r="H3" s="458"/>
      <c r="I3" s="458"/>
    </row>
    <row r="4" spans="1:9" s="81" customFormat="1" ht="24">
      <c r="A4" s="80"/>
      <c r="B4" s="461"/>
      <c r="C4" s="461"/>
      <c r="D4" s="461"/>
      <c r="E4" s="461"/>
      <c r="F4" s="461"/>
      <c r="G4" s="461"/>
      <c r="H4" s="461"/>
      <c r="I4" s="461"/>
    </row>
    <row r="5" spans="1:9" s="86" customFormat="1" ht="23.25" customHeight="1">
      <c r="A5" s="122" t="s">
        <v>104</v>
      </c>
      <c r="B5" s="459" t="s">
        <v>30</v>
      </c>
      <c r="C5" s="460"/>
      <c r="D5" s="462" t="s">
        <v>52</v>
      </c>
      <c r="E5" s="462"/>
      <c r="F5" s="459" t="s">
        <v>53</v>
      </c>
      <c r="G5" s="460"/>
      <c r="H5" s="459" t="s">
        <v>54</v>
      </c>
      <c r="I5" s="460"/>
    </row>
    <row r="6" spans="1:9" s="86" customFormat="1" ht="23.25" customHeight="1">
      <c r="A6" s="87" t="s">
        <v>45</v>
      </c>
      <c r="B6" s="88">
        <v>3675</v>
      </c>
      <c r="C6" s="91">
        <v>81</v>
      </c>
      <c r="D6" s="88">
        <v>3624</v>
      </c>
      <c r="E6" s="91">
        <v>17</v>
      </c>
      <c r="F6" s="88">
        <v>3675</v>
      </c>
      <c r="G6" s="91">
        <v>81</v>
      </c>
      <c r="H6" s="88">
        <v>3624</v>
      </c>
      <c r="I6" s="91">
        <v>17</v>
      </c>
    </row>
    <row r="7" spans="1:9" s="86" customFormat="1" ht="23.25" customHeight="1">
      <c r="A7" s="87" t="s">
        <v>46</v>
      </c>
      <c r="B7" s="88">
        <v>421544</v>
      </c>
      <c r="C7" s="92" t="s">
        <v>13</v>
      </c>
      <c r="D7" s="88" t="s">
        <v>13</v>
      </c>
      <c r="E7" s="92" t="s">
        <v>13</v>
      </c>
      <c r="F7" s="88" t="s">
        <v>13</v>
      </c>
      <c r="G7" s="92" t="s">
        <v>13</v>
      </c>
      <c r="H7" s="88">
        <v>421544</v>
      </c>
      <c r="I7" s="92" t="s">
        <v>13</v>
      </c>
    </row>
    <row r="8" spans="1:9" s="86" customFormat="1" ht="23.25" customHeight="1">
      <c r="A8" s="87" t="s">
        <v>47</v>
      </c>
      <c r="B8" s="88">
        <v>6914</v>
      </c>
      <c r="C8" s="92">
        <v>57</v>
      </c>
      <c r="D8" s="88">
        <v>686</v>
      </c>
      <c r="E8" s="92">
        <v>78</v>
      </c>
      <c r="F8" s="213" t="s">
        <v>13</v>
      </c>
      <c r="G8" s="212" t="s">
        <v>13</v>
      </c>
      <c r="H8" s="88">
        <v>7601</v>
      </c>
      <c r="I8" s="92">
        <v>35</v>
      </c>
    </row>
    <row r="9" spans="1:9" s="86" customFormat="1" ht="23.25" customHeight="1">
      <c r="A9" s="87" t="s">
        <v>48</v>
      </c>
      <c r="B9" s="88">
        <v>35518</v>
      </c>
      <c r="C9" s="120">
        <v>52</v>
      </c>
      <c r="D9" s="88">
        <v>818</v>
      </c>
      <c r="E9" s="92">
        <v>63</v>
      </c>
      <c r="F9" s="229" t="s">
        <v>13</v>
      </c>
      <c r="G9" s="92" t="s">
        <v>13</v>
      </c>
      <c r="H9" s="88">
        <v>36337</v>
      </c>
      <c r="I9" s="120">
        <v>15</v>
      </c>
    </row>
    <row r="10" spans="1:9" s="86" customFormat="1" ht="23.25" customHeight="1">
      <c r="A10" s="87" t="s">
        <v>221</v>
      </c>
      <c r="B10" s="88">
        <v>4763</v>
      </c>
      <c r="C10" s="92" t="s">
        <v>13</v>
      </c>
      <c r="D10" s="88">
        <v>5155</v>
      </c>
      <c r="E10" s="92" t="s">
        <v>13</v>
      </c>
      <c r="F10" s="213">
        <v>5308</v>
      </c>
      <c r="G10" s="92" t="s">
        <v>13</v>
      </c>
      <c r="H10" s="88">
        <v>4610</v>
      </c>
      <c r="I10" s="92" t="s">
        <v>13</v>
      </c>
    </row>
    <row r="11" spans="1:9" s="86" customFormat="1" ht="23.25" customHeight="1">
      <c r="A11" s="87" t="s">
        <v>49</v>
      </c>
      <c r="B11" s="88">
        <v>63152</v>
      </c>
      <c r="C11" s="120">
        <v>66</v>
      </c>
      <c r="D11" s="88" t="s">
        <v>13</v>
      </c>
      <c r="E11" s="92" t="s">
        <v>13</v>
      </c>
      <c r="F11" s="88" t="s">
        <v>13</v>
      </c>
      <c r="G11" s="92" t="s">
        <v>13</v>
      </c>
      <c r="H11" s="88">
        <v>63152</v>
      </c>
      <c r="I11" s="120">
        <v>66</v>
      </c>
    </row>
    <row r="12" spans="1:9" s="86" customFormat="1" ht="23.25" customHeight="1">
      <c r="A12" s="87" t="s">
        <v>50</v>
      </c>
      <c r="B12" s="88">
        <v>61650</v>
      </c>
      <c r="C12" s="92" t="s">
        <v>13</v>
      </c>
      <c r="D12" s="213">
        <v>200</v>
      </c>
      <c r="E12" s="92" t="s">
        <v>13</v>
      </c>
      <c r="F12" s="229" t="s">
        <v>13</v>
      </c>
      <c r="G12" s="92" t="s">
        <v>13</v>
      </c>
      <c r="H12" s="88">
        <v>61850</v>
      </c>
      <c r="I12" s="92" t="s">
        <v>13</v>
      </c>
    </row>
    <row r="13" spans="1:9" s="86" customFormat="1" ht="23.25" customHeight="1">
      <c r="A13" s="90" t="s">
        <v>144</v>
      </c>
      <c r="B13" s="88">
        <v>120000</v>
      </c>
      <c r="C13" s="92" t="s">
        <v>13</v>
      </c>
      <c r="D13" s="213" t="s">
        <v>13</v>
      </c>
      <c r="E13" s="92" t="s">
        <v>13</v>
      </c>
      <c r="F13" s="229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400">
        <v>717218</v>
      </c>
      <c r="C14" s="398">
        <v>56</v>
      </c>
      <c r="D14" s="397">
        <v>10484</v>
      </c>
      <c r="E14" s="399">
        <v>58</v>
      </c>
      <c r="F14" s="397">
        <v>8983</v>
      </c>
      <c r="G14" s="399">
        <v>81</v>
      </c>
      <c r="H14" s="397">
        <v>718719</v>
      </c>
      <c r="I14" s="398">
        <v>33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9"/>
    </row>
    <row r="45" spans="9:9" s="3" customFormat="1">
      <c r="I45" s="219"/>
    </row>
    <row r="46" spans="9:9" s="3" customFormat="1">
      <c r="I46" s="219"/>
    </row>
    <row r="47" spans="9:9" s="3" customFormat="1">
      <c r="I47" s="219"/>
    </row>
    <row r="48" spans="9:9" s="3" customFormat="1">
      <c r="I48" s="219"/>
    </row>
    <row r="49" spans="9:9" s="3" customFormat="1">
      <c r="I49" s="219"/>
    </row>
    <row r="50" spans="9:9" s="3" customFormat="1">
      <c r="I50" s="219"/>
    </row>
    <row r="51" spans="9:9" s="3" customFormat="1">
      <c r="I51" s="219"/>
    </row>
    <row r="52" spans="9:9" s="3" customFormat="1">
      <c r="I52" s="219"/>
    </row>
    <row r="53" spans="9:9" s="3" customFormat="1">
      <c r="I53" s="219"/>
    </row>
    <row r="54" spans="9:9" s="3" customFormat="1">
      <c r="I54" s="219"/>
    </row>
    <row r="55" spans="9:9" s="3" customFormat="1">
      <c r="I55" s="219"/>
    </row>
    <row r="56" spans="9:9" s="3" customFormat="1">
      <c r="I56" s="219"/>
    </row>
    <row r="57" spans="9:9" s="3" customFormat="1">
      <c r="I57" s="219"/>
    </row>
    <row r="58" spans="9:9" s="3" customFormat="1">
      <c r="I58" s="219"/>
    </row>
    <row r="59" spans="9:9" s="3" customFormat="1">
      <c r="I59" s="219"/>
    </row>
    <row r="60" spans="9:9" s="3" customFormat="1">
      <c r="I60" s="219"/>
    </row>
    <row r="61" spans="9:9" s="3" customFormat="1">
      <c r="I61" s="219"/>
    </row>
    <row r="62" spans="9:9" s="3" customFormat="1">
      <c r="I62" s="219"/>
    </row>
    <row r="63" spans="9:9" s="3" customFormat="1">
      <c r="I63" s="219"/>
    </row>
    <row r="64" spans="9:9" s="3" customFormat="1">
      <c r="I64" s="219"/>
    </row>
    <row r="65" spans="9:9" s="3" customFormat="1">
      <c r="I65" s="219"/>
    </row>
    <row r="66" spans="9:9" s="3" customFormat="1">
      <c r="I66" s="219"/>
    </row>
    <row r="67" spans="9:9" s="3" customFormat="1">
      <c r="I67" s="219"/>
    </row>
    <row r="68" spans="9:9" s="3" customFormat="1">
      <c r="I68" s="219"/>
    </row>
    <row r="69" spans="9:9" s="3" customFormat="1">
      <c r="I69" s="219"/>
    </row>
    <row r="70" spans="9:9" s="3" customFormat="1">
      <c r="I70" s="219"/>
    </row>
    <row r="71" spans="9:9" s="3" customFormat="1">
      <c r="I71" s="219"/>
    </row>
    <row r="72" spans="9:9" s="3" customFormat="1">
      <c r="I72" s="219"/>
    </row>
    <row r="73" spans="9:9" s="3" customFormat="1">
      <c r="I73" s="219"/>
    </row>
    <row r="74" spans="9:9" s="3" customFormat="1">
      <c r="I74" s="219"/>
    </row>
    <row r="75" spans="9:9" s="3" customFormat="1">
      <c r="I75" s="219"/>
    </row>
    <row r="76" spans="9:9" s="3" customFormat="1">
      <c r="I76" s="219"/>
    </row>
    <row r="77" spans="9:9" s="3" customFormat="1">
      <c r="I77" s="219"/>
    </row>
    <row r="78" spans="9:9" s="3" customFormat="1">
      <c r="I78" s="219"/>
    </row>
    <row r="79" spans="9:9" s="3" customFormat="1">
      <c r="I79" s="219"/>
    </row>
    <row r="80" spans="9:9" s="3" customFormat="1">
      <c r="I80" s="219"/>
    </row>
    <row r="81" spans="9:9" s="3" customFormat="1">
      <c r="I81" s="219"/>
    </row>
    <row r="82" spans="9:9" s="3" customFormat="1">
      <c r="I82" s="219"/>
    </row>
    <row r="83" spans="9:9" s="3" customFormat="1">
      <c r="I83" s="219"/>
    </row>
    <row r="84" spans="9:9" s="3" customFormat="1">
      <c r="I84" s="219"/>
    </row>
    <row r="85" spans="9:9" s="3" customFormat="1">
      <c r="I85" s="219"/>
    </row>
    <row r="86" spans="9:9" s="3" customFormat="1">
      <c r="I86" s="219"/>
    </row>
    <row r="87" spans="9:9" s="3" customFormat="1">
      <c r="I87" s="219"/>
    </row>
    <row r="88" spans="9:9" s="3" customFormat="1">
      <c r="I88" s="219"/>
    </row>
    <row r="89" spans="9:9" s="3" customFormat="1">
      <c r="I89" s="219"/>
    </row>
    <row r="90" spans="9:9" s="3" customFormat="1">
      <c r="I90" s="219"/>
    </row>
    <row r="91" spans="9:9" s="3" customFormat="1">
      <c r="I91" s="219"/>
    </row>
    <row r="92" spans="9:9" s="3" customFormat="1">
      <c r="I92" s="219"/>
    </row>
    <row r="93" spans="9:9" s="3" customFormat="1">
      <c r="I93" s="219"/>
    </row>
    <row r="94" spans="9:9" s="3" customFormat="1">
      <c r="I94" s="219"/>
    </row>
    <row r="95" spans="9:9" s="3" customFormat="1">
      <c r="I95" s="219"/>
    </row>
    <row r="96" spans="9:9" s="3" customFormat="1">
      <c r="I96" s="219"/>
    </row>
    <row r="97" spans="9:9" s="3" customFormat="1">
      <c r="I97" s="219"/>
    </row>
    <row r="98" spans="9:9" s="3" customFormat="1">
      <c r="I98" s="219"/>
    </row>
    <row r="99" spans="9:9" s="3" customFormat="1">
      <c r="I99" s="219"/>
    </row>
    <row r="100" spans="9:9" s="3" customFormat="1">
      <c r="I100" s="219"/>
    </row>
    <row r="101" spans="9:9" s="3" customFormat="1">
      <c r="I101" s="219"/>
    </row>
    <row r="102" spans="9:9" s="3" customFormat="1">
      <c r="I102" s="219"/>
    </row>
    <row r="103" spans="9:9" s="3" customFormat="1">
      <c r="I103" s="219"/>
    </row>
    <row r="104" spans="9:9" s="3" customFormat="1">
      <c r="I104" s="219"/>
    </row>
    <row r="105" spans="9:9" s="3" customFormat="1">
      <c r="I105" s="219"/>
    </row>
    <row r="106" spans="9:9" s="3" customFormat="1">
      <c r="I106" s="219"/>
    </row>
    <row r="107" spans="9:9" s="3" customFormat="1">
      <c r="I107" s="219"/>
    </row>
    <row r="108" spans="9:9" s="3" customFormat="1">
      <c r="I108" s="219"/>
    </row>
    <row r="109" spans="9:9" s="3" customFormat="1">
      <c r="I109" s="219"/>
    </row>
    <row r="110" spans="9:9" s="3" customFormat="1">
      <c r="I110" s="219"/>
    </row>
    <row r="111" spans="9:9" s="3" customFormat="1">
      <c r="I111" s="219"/>
    </row>
    <row r="112" spans="9:9" s="3" customFormat="1">
      <c r="I112" s="219"/>
    </row>
    <row r="113" spans="9:9" s="3" customFormat="1">
      <c r="I113" s="219"/>
    </row>
    <row r="114" spans="9:9" s="3" customFormat="1">
      <c r="I114" s="219"/>
    </row>
  </sheetData>
  <mergeCells count="11">
    <mergeCell ref="A1:I1"/>
    <mergeCell ref="A2:I2"/>
    <mergeCell ref="A3:I3"/>
    <mergeCell ref="B4:C4"/>
    <mergeCell ref="F4:G4"/>
    <mergeCell ref="H4:I4"/>
    <mergeCell ref="H5:I5"/>
    <mergeCell ref="B5:C5"/>
    <mergeCell ref="D4:E4"/>
    <mergeCell ref="D5:E5"/>
    <mergeCell ref="F5:G5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3"/>
  <sheetViews>
    <sheetView topLeftCell="A118" workbookViewId="0">
      <selection activeCell="K126" sqref="K126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73</v>
      </c>
      <c r="G1" s="95"/>
    </row>
    <row r="2" spans="1:7" ht="21.75">
      <c r="A2" s="463" t="s">
        <v>74</v>
      </c>
      <c r="B2" s="464"/>
      <c r="C2" s="464"/>
      <c r="D2" s="464"/>
      <c r="E2" s="465"/>
      <c r="F2" s="97" t="s">
        <v>75</v>
      </c>
      <c r="G2" s="98" t="s">
        <v>77</v>
      </c>
    </row>
    <row r="3" spans="1:7" ht="21.75">
      <c r="A3" s="463" t="s">
        <v>76</v>
      </c>
      <c r="B3" s="464"/>
      <c r="C3" s="464"/>
      <c r="D3" s="464"/>
      <c r="E3" s="465"/>
      <c r="F3" s="97"/>
      <c r="G3" s="102"/>
    </row>
    <row r="4" spans="1:7" ht="21.75">
      <c r="A4" s="103" t="s">
        <v>164</v>
      </c>
      <c r="B4" s="104"/>
      <c r="C4" s="104"/>
      <c r="D4" s="121" t="s">
        <v>260</v>
      </c>
      <c r="E4" s="104"/>
      <c r="F4" s="145"/>
      <c r="G4" s="106">
        <v>14556663.119999999</v>
      </c>
    </row>
    <row r="5" spans="1:7" ht="21.75">
      <c r="A5" s="105" t="s">
        <v>79</v>
      </c>
      <c r="B5" s="99"/>
      <c r="C5" s="99"/>
      <c r="D5" s="99"/>
      <c r="E5" s="98"/>
      <c r="F5" s="97"/>
      <c r="G5" s="106"/>
    </row>
    <row r="6" spans="1:7" ht="21.75">
      <c r="A6" s="466" t="s">
        <v>80</v>
      </c>
      <c r="B6" s="467"/>
      <c r="C6" s="468" t="s">
        <v>81</v>
      </c>
      <c r="D6" s="467"/>
      <c r="E6" s="108" t="s">
        <v>82</v>
      </c>
      <c r="F6" s="97"/>
      <c r="G6" s="109"/>
    </row>
    <row r="7" spans="1:7" ht="21.75">
      <c r="A7" s="469" t="s">
        <v>83</v>
      </c>
      <c r="B7" s="467"/>
      <c r="C7" s="467" t="s">
        <v>84</v>
      </c>
      <c r="D7" s="467"/>
      <c r="E7" s="109" t="s">
        <v>85</v>
      </c>
      <c r="F7" s="97"/>
      <c r="G7" s="109"/>
    </row>
    <row r="8" spans="1:7" ht="21.75">
      <c r="A8" s="469" t="s">
        <v>86</v>
      </c>
      <c r="B8" s="467"/>
      <c r="C8" s="467" t="s">
        <v>84</v>
      </c>
      <c r="D8" s="467"/>
      <c r="E8" s="109" t="s">
        <v>85</v>
      </c>
      <c r="F8" s="97"/>
      <c r="G8" s="109"/>
    </row>
    <row r="9" spans="1:7" ht="23.25" customHeight="1">
      <c r="A9" s="105" t="s">
        <v>87</v>
      </c>
      <c r="B9" s="99"/>
      <c r="C9" s="99"/>
      <c r="D9" s="99"/>
      <c r="E9" s="98"/>
      <c r="F9" s="97"/>
      <c r="G9" s="109"/>
    </row>
    <row r="10" spans="1:7" ht="21.75">
      <c r="A10" s="470" t="s">
        <v>88</v>
      </c>
      <c r="B10" s="471"/>
      <c r="C10" s="471"/>
      <c r="D10" s="110" t="s">
        <v>89</v>
      </c>
      <c r="E10" s="111" t="s">
        <v>82</v>
      </c>
      <c r="F10" s="97"/>
      <c r="G10" s="112"/>
    </row>
    <row r="11" spans="1:7" s="144" customFormat="1" ht="17.25" customHeight="1">
      <c r="A11" s="113">
        <v>3</v>
      </c>
      <c r="B11" s="348" t="s">
        <v>222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8" t="s">
        <v>223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348" t="s">
        <v>222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113">
        <v>6</v>
      </c>
      <c r="B14" s="424" t="s">
        <v>257</v>
      </c>
      <c r="C14" s="107">
        <v>2558</v>
      </c>
      <c r="D14" s="116">
        <v>10011223</v>
      </c>
      <c r="E14" s="115">
        <v>6975.54</v>
      </c>
      <c r="F14" s="142"/>
      <c r="G14" s="143"/>
    </row>
    <row r="15" spans="1:7" s="144" customFormat="1" ht="17.25" customHeight="1">
      <c r="A15" s="113">
        <v>24</v>
      </c>
      <c r="B15" s="424" t="s">
        <v>257</v>
      </c>
      <c r="C15" s="107">
        <v>2558</v>
      </c>
      <c r="D15" s="116">
        <v>10011241</v>
      </c>
      <c r="E15" s="115">
        <v>4000</v>
      </c>
      <c r="F15" s="142"/>
      <c r="G15" s="143"/>
    </row>
    <row r="16" spans="1:7" s="144" customFormat="1" ht="17.25" customHeight="1">
      <c r="A16" s="113">
        <v>24</v>
      </c>
      <c r="B16" s="424" t="s">
        <v>257</v>
      </c>
      <c r="C16" s="107">
        <v>2558</v>
      </c>
      <c r="D16" s="116">
        <v>10011242</v>
      </c>
      <c r="E16" s="115">
        <v>4000</v>
      </c>
      <c r="F16" s="142"/>
      <c r="G16" s="143"/>
    </row>
    <row r="17" spans="1:7" s="144" customFormat="1" ht="17.25" customHeight="1">
      <c r="A17" s="113">
        <v>25</v>
      </c>
      <c r="B17" s="424" t="s">
        <v>257</v>
      </c>
      <c r="C17" s="107">
        <v>2558</v>
      </c>
      <c r="D17" s="116">
        <v>10011243</v>
      </c>
      <c r="E17" s="115">
        <v>28728.98</v>
      </c>
      <c r="F17" s="142"/>
      <c r="G17" s="143"/>
    </row>
    <row r="18" spans="1:7" s="144" customFormat="1" ht="17.25" customHeight="1">
      <c r="A18" s="113">
        <v>25</v>
      </c>
      <c r="B18" s="424" t="s">
        <v>257</v>
      </c>
      <c r="C18" s="107">
        <v>2558</v>
      </c>
      <c r="D18" s="116">
        <v>10011244</v>
      </c>
      <c r="E18" s="115">
        <v>276000</v>
      </c>
      <c r="F18" s="142"/>
      <c r="G18" s="143"/>
    </row>
    <row r="19" spans="1:7" s="144" customFormat="1" ht="17.25" customHeight="1">
      <c r="A19" s="113">
        <v>27</v>
      </c>
      <c r="B19" s="424" t="s">
        <v>257</v>
      </c>
      <c r="C19" s="107">
        <v>2558</v>
      </c>
      <c r="D19" s="116">
        <v>10011247</v>
      </c>
      <c r="E19" s="115">
        <v>3564</v>
      </c>
      <c r="F19" s="142"/>
      <c r="G19" s="143"/>
    </row>
    <row r="20" spans="1:7" s="144" customFormat="1" ht="17.25" customHeight="1">
      <c r="A20" s="113"/>
      <c r="B20" s="421"/>
      <c r="C20" s="107"/>
      <c r="D20" s="116"/>
      <c r="E20" s="115"/>
      <c r="F20" s="142"/>
      <c r="G20" s="143"/>
    </row>
    <row r="21" spans="1:7" s="144" customFormat="1" ht="17.25" customHeight="1">
      <c r="A21" s="113"/>
      <c r="B21" s="348"/>
      <c r="C21" s="107"/>
      <c r="D21" s="116"/>
      <c r="E21" s="115"/>
      <c r="F21" s="142"/>
      <c r="G21" s="143"/>
    </row>
    <row r="22" spans="1:7" s="144" customFormat="1" ht="17.25" customHeight="1">
      <c r="A22" s="113"/>
      <c r="B22" s="107"/>
      <c r="C22" s="107"/>
      <c r="D22" s="116"/>
      <c r="E22" s="115"/>
      <c r="F22" s="142"/>
      <c r="G22" s="143"/>
    </row>
    <row r="23" spans="1:7" s="144" customFormat="1" ht="17.25" customHeight="1">
      <c r="A23" s="113"/>
      <c r="B23" s="107"/>
      <c r="C23" s="107"/>
      <c r="D23" s="116"/>
      <c r="E23" s="115"/>
      <c r="F23" s="142"/>
      <c r="G23" s="143"/>
    </row>
    <row r="24" spans="1:7" s="144" customFormat="1" ht="17.25" customHeight="1">
      <c r="A24" s="113"/>
      <c r="B24" s="107"/>
      <c r="C24" s="107"/>
      <c r="D24" s="116"/>
      <c r="E24" s="115"/>
      <c r="F24" s="142"/>
      <c r="G24" s="143"/>
    </row>
    <row r="25" spans="1:7" s="144" customFormat="1" ht="17.25" customHeight="1">
      <c r="A25" s="113"/>
      <c r="B25" s="107"/>
      <c r="C25" s="107"/>
      <c r="D25" s="116"/>
      <c r="E25" s="115"/>
      <c r="F25" s="142"/>
      <c r="G25" s="143"/>
    </row>
    <row r="26" spans="1:7" s="144" customFormat="1" ht="17.25" customHeight="1">
      <c r="A26" s="113"/>
      <c r="B26" s="107"/>
      <c r="C26" s="107"/>
      <c r="D26" s="116"/>
      <c r="E26" s="115"/>
      <c r="F26" s="142"/>
      <c r="G26" s="143"/>
    </row>
    <row r="27" spans="1:7" s="144" customFormat="1" ht="17.25" customHeight="1">
      <c r="A27" s="113"/>
      <c r="B27" s="421"/>
      <c r="C27" s="421"/>
      <c r="D27" s="116"/>
      <c r="E27" s="115"/>
      <c r="F27" s="142"/>
      <c r="G27" s="143"/>
    </row>
    <row r="28" spans="1:7" s="144" customFormat="1" ht="17.25" customHeight="1">
      <c r="A28" s="113"/>
      <c r="B28" s="421"/>
      <c r="C28" s="421"/>
      <c r="D28" s="116"/>
      <c r="E28" s="115"/>
      <c r="F28" s="142"/>
      <c r="G28" s="143"/>
    </row>
    <row r="29" spans="1:7" s="144" customFormat="1" ht="17.25" customHeight="1">
      <c r="A29" s="113"/>
      <c r="B29" s="421"/>
      <c r="C29" s="421"/>
      <c r="D29" s="116"/>
      <c r="E29" s="115"/>
      <c r="F29" s="142"/>
      <c r="G29" s="143"/>
    </row>
    <row r="30" spans="1:7" s="144" customFormat="1" ht="17.25" customHeight="1">
      <c r="A30" s="113"/>
      <c r="B30" s="107"/>
      <c r="C30" s="107"/>
      <c r="D30" s="116"/>
      <c r="E30" s="115"/>
      <c r="F30" s="142"/>
      <c r="G30" s="143"/>
    </row>
    <row r="31" spans="1:7" s="144" customFormat="1" ht="17.25" customHeight="1">
      <c r="A31" s="113"/>
      <c r="B31" s="107"/>
      <c r="C31" s="107"/>
      <c r="D31" s="116"/>
      <c r="E31" s="115"/>
      <c r="F31" s="142"/>
      <c r="G31" s="143"/>
    </row>
    <row r="32" spans="1:7" s="144" customFormat="1" ht="17.25" customHeight="1">
      <c r="A32" s="113"/>
      <c r="B32" s="107"/>
      <c r="C32" s="107"/>
      <c r="D32" s="116"/>
      <c r="E32" s="115"/>
      <c r="F32" s="142"/>
      <c r="G32" s="143"/>
    </row>
    <row r="33" spans="1:7" ht="15" customHeight="1">
      <c r="A33" s="113"/>
      <c r="B33" s="107"/>
      <c r="C33" s="107"/>
      <c r="D33" s="116"/>
      <c r="E33" s="115"/>
      <c r="F33" s="97"/>
      <c r="G33" s="109"/>
    </row>
    <row r="34" spans="1:7" ht="15" customHeight="1">
      <c r="A34" s="113"/>
      <c r="B34" s="107"/>
      <c r="C34" s="107"/>
      <c r="D34" s="116"/>
      <c r="E34" s="115"/>
      <c r="F34" s="97"/>
      <c r="G34" s="109"/>
    </row>
    <row r="35" spans="1:7" ht="15" customHeight="1">
      <c r="A35" s="113"/>
      <c r="B35" s="107"/>
      <c r="C35" s="107"/>
      <c r="D35" s="116"/>
      <c r="E35" s="115"/>
      <c r="F35" s="97"/>
      <c r="G35" s="109"/>
    </row>
    <row r="36" spans="1:7" ht="15" customHeight="1">
      <c r="A36" s="113"/>
      <c r="B36" s="107"/>
      <c r="C36" s="107"/>
      <c r="D36" s="116"/>
      <c r="E36" s="202"/>
      <c r="F36" s="97"/>
      <c r="G36" s="109"/>
    </row>
    <row r="37" spans="1:7" ht="20.25" customHeight="1">
      <c r="A37" s="105" t="s">
        <v>90</v>
      </c>
      <c r="B37" s="99"/>
      <c r="C37" s="99"/>
      <c r="D37" s="99"/>
      <c r="E37" s="203"/>
      <c r="F37" s="97"/>
      <c r="G37" s="160" t="s">
        <v>258</v>
      </c>
    </row>
    <row r="38" spans="1:7" ht="18.75" customHeight="1">
      <c r="A38" s="466" t="s">
        <v>91</v>
      </c>
      <c r="B38" s="468"/>
      <c r="C38" s="99"/>
      <c r="D38" s="99"/>
      <c r="E38" s="98"/>
      <c r="F38" s="97"/>
      <c r="G38" s="109"/>
    </row>
    <row r="39" spans="1:7" ht="22.5" thickBot="1">
      <c r="A39" s="97" t="s">
        <v>107</v>
      </c>
      <c r="B39" s="99"/>
      <c r="C39" s="99"/>
      <c r="D39" s="159" t="s">
        <v>259</v>
      </c>
      <c r="E39" s="98"/>
      <c r="F39" s="97"/>
      <c r="G39" s="133">
        <v>14228579.1</v>
      </c>
    </row>
    <row r="40" spans="1:7" ht="12.75" customHeight="1" thickTop="1">
      <c r="A40" s="100"/>
      <c r="B40" s="101"/>
      <c r="C40" s="101"/>
      <c r="D40" s="101"/>
      <c r="E40" s="102"/>
      <c r="F40" s="100"/>
      <c r="G40" s="102"/>
    </row>
    <row r="41" spans="1:7" ht="21.75">
      <c r="A41" s="96" t="s">
        <v>92</v>
      </c>
      <c r="B41" s="104"/>
      <c r="C41" s="104"/>
      <c r="D41" s="95"/>
      <c r="E41" s="104" t="s">
        <v>96</v>
      </c>
      <c r="F41" s="104"/>
      <c r="G41" s="95"/>
    </row>
    <row r="42" spans="1:7" ht="26.25" customHeight="1">
      <c r="A42" s="469" t="s">
        <v>261</v>
      </c>
      <c r="B42" s="467"/>
      <c r="C42" s="467"/>
      <c r="D42" s="472"/>
      <c r="E42" s="469" t="s">
        <v>261</v>
      </c>
      <c r="F42" s="467"/>
      <c r="G42" s="472"/>
    </row>
    <row r="43" spans="1:7" ht="21.75">
      <c r="A43" s="100" t="s">
        <v>228</v>
      </c>
      <c r="B43" s="101"/>
      <c r="C43" s="101"/>
      <c r="D43" s="102"/>
      <c r="E43" s="101" t="s">
        <v>229</v>
      </c>
      <c r="F43" s="101"/>
      <c r="G43" s="102"/>
    </row>
    <row r="46" spans="1:7" ht="14.25" customHeight="1"/>
    <row r="48" spans="1:7" ht="21.75">
      <c r="A48" s="93"/>
      <c r="B48" s="94"/>
      <c r="C48" s="94"/>
      <c r="D48" s="94"/>
      <c r="E48" s="95"/>
      <c r="F48" s="473" t="s">
        <v>73</v>
      </c>
      <c r="G48" s="474"/>
    </row>
    <row r="49" spans="1:7" ht="21.75">
      <c r="A49" s="463" t="s">
        <v>74</v>
      </c>
      <c r="B49" s="464"/>
      <c r="C49" s="464"/>
      <c r="D49" s="464"/>
      <c r="E49" s="465"/>
      <c r="F49" s="97" t="s">
        <v>75</v>
      </c>
      <c r="G49" s="98" t="s">
        <v>78</v>
      </c>
    </row>
    <row r="50" spans="1:7" ht="21.75">
      <c r="A50" s="481" t="s">
        <v>76</v>
      </c>
      <c r="B50" s="482"/>
      <c r="C50" s="482"/>
      <c r="D50" s="482"/>
      <c r="E50" s="483"/>
      <c r="F50" s="97"/>
      <c r="G50" s="98"/>
    </row>
    <row r="51" spans="1:7" ht="21.75">
      <c r="A51" s="475" t="s">
        <v>262</v>
      </c>
      <c r="B51" s="476"/>
      <c r="C51" s="476"/>
      <c r="D51" s="476"/>
      <c r="E51" s="477"/>
      <c r="F51" s="93"/>
      <c r="G51" s="139">
        <v>63152.66</v>
      </c>
    </row>
    <row r="52" spans="1:7" ht="21.75">
      <c r="A52" s="105" t="s">
        <v>79</v>
      </c>
      <c r="B52" s="99"/>
      <c r="C52" s="99"/>
      <c r="D52" s="99"/>
      <c r="E52" s="98"/>
      <c r="F52" s="97"/>
      <c r="G52" s="106"/>
    </row>
    <row r="53" spans="1:7" ht="21.75">
      <c r="A53" s="466" t="s">
        <v>80</v>
      </c>
      <c r="B53" s="468"/>
      <c r="C53" s="468" t="s">
        <v>81</v>
      </c>
      <c r="D53" s="467"/>
      <c r="E53" s="108" t="s">
        <v>82</v>
      </c>
      <c r="F53" s="97"/>
      <c r="G53" s="109"/>
    </row>
    <row r="54" spans="1:7" ht="21.75">
      <c r="A54" s="469" t="s">
        <v>83</v>
      </c>
      <c r="B54" s="467"/>
      <c r="C54" s="467" t="s">
        <v>84</v>
      </c>
      <c r="D54" s="467"/>
      <c r="E54" s="109" t="s">
        <v>85</v>
      </c>
      <c r="F54" s="97"/>
      <c r="G54" s="109"/>
    </row>
    <row r="55" spans="1:7" ht="21.75">
      <c r="A55" s="469" t="s">
        <v>86</v>
      </c>
      <c r="B55" s="467"/>
      <c r="C55" s="467" t="s">
        <v>84</v>
      </c>
      <c r="D55" s="467"/>
      <c r="E55" s="109" t="s">
        <v>85</v>
      </c>
      <c r="F55" s="97"/>
      <c r="G55" s="109"/>
    </row>
    <row r="56" spans="1:7" ht="21.75">
      <c r="A56" s="105" t="s">
        <v>87</v>
      </c>
      <c r="B56" s="99"/>
      <c r="C56" s="99"/>
      <c r="D56" s="99"/>
      <c r="E56" s="98"/>
      <c r="F56" s="97"/>
      <c r="G56" s="109"/>
    </row>
    <row r="57" spans="1:7" ht="21.75">
      <c r="A57" s="470" t="s">
        <v>88</v>
      </c>
      <c r="B57" s="471"/>
      <c r="C57" s="471"/>
      <c r="D57" s="110" t="s">
        <v>89</v>
      </c>
      <c r="E57" s="111" t="s">
        <v>82</v>
      </c>
      <c r="F57" s="97"/>
      <c r="G57" s="112"/>
    </row>
    <row r="58" spans="1:7" ht="21.75">
      <c r="A58" s="113"/>
      <c r="B58" s="107"/>
      <c r="C58" s="107"/>
      <c r="D58" s="116"/>
      <c r="E58" s="115"/>
      <c r="F58" s="97"/>
      <c r="G58" s="109"/>
    </row>
    <row r="59" spans="1:7" ht="21.75">
      <c r="A59" s="113"/>
      <c r="B59" s="107"/>
      <c r="C59" s="107"/>
      <c r="D59" s="116"/>
      <c r="E59" s="115"/>
      <c r="F59" s="97"/>
      <c r="G59" s="109"/>
    </row>
    <row r="60" spans="1:7" ht="21.75">
      <c r="A60" s="113"/>
      <c r="B60" s="107"/>
      <c r="C60" s="107"/>
      <c r="D60" s="116"/>
      <c r="E60" s="115"/>
      <c r="F60" s="97"/>
      <c r="G60" s="109"/>
    </row>
    <row r="61" spans="1:7" ht="21.75">
      <c r="A61" s="113"/>
      <c r="B61" s="107"/>
      <c r="C61" s="107"/>
      <c r="D61" s="116"/>
      <c r="E61" s="115"/>
      <c r="F61" s="97"/>
      <c r="G61" s="109"/>
    </row>
    <row r="62" spans="1:7" ht="21.75">
      <c r="A62" s="113"/>
      <c r="B62" s="107"/>
      <c r="C62" s="107"/>
      <c r="D62" s="116"/>
      <c r="E62" s="115"/>
      <c r="F62" s="97"/>
      <c r="G62" s="109"/>
    </row>
    <row r="63" spans="1:7" ht="21.75">
      <c r="A63" s="113"/>
      <c r="B63" s="107"/>
      <c r="C63" s="107"/>
      <c r="D63" s="116"/>
      <c r="E63" s="115"/>
      <c r="F63" s="97"/>
      <c r="G63" s="109"/>
    </row>
    <row r="64" spans="1:7" ht="21.75">
      <c r="A64" s="113"/>
      <c r="B64" s="107"/>
      <c r="C64" s="107"/>
      <c r="D64" s="116"/>
      <c r="E64" s="115"/>
      <c r="F64" s="97"/>
      <c r="G64" s="109"/>
    </row>
    <row r="65" spans="1:7" ht="21.75">
      <c r="A65" s="113"/>
      <c r="B65" s="107"/>
      <c r="C65" s="107"/>
      <c r="D65" s="116"/>
      <c r="E65" s="115"/>
      <c r="F65" s="97"/>
      <c r="G65" s="109"/>
    </row>
    <row r="66" spans="1:7" ht="21.75">
      <c r="A66" s="113"/>
      <c r="B66" s="107"/>
      <c r="C66" s="107"/>
      <c r="D66" s="116"/>
      <c r="E66" s="115"/>
      <c r="F66" s="97"/>
      <c r="G66" s="109"/>
    </row>
    <row r="67" spans="1:7" ht="21.75">
      <c r="A67" s="113"/>
      <c r="B67" s="114"/>
      <c r="C67" s="107"/>
      <c r="D67" s="116"/>
      <c r="E67" s="115"/>
      <c r="F67" s="97"/>
      <c r="G67" s="109"/>
    </row>
    <row r="68" spans="1:7" ht="21.75">
      <c r="A68" s="113"/>
      <c r="B68" s="114"/>
      <c r="C68" s="107"/>
      <c r="D68" s="116"/>
      <c r="E68" s="115"/>
      <c r="F68" s="97"/>
      <c r="G68" s="109"/>
    </row>
    <row r="69" spans="1:7" ht="21.75">
      <c r="A69" s="113"/>
      <c r="B69" s="114"/>
      <c r="C69" s="107"/>
      <c r="D69" s="116"/>
      <c r="E69" s="115"/>
      <c r="F69" s="97"/>
      <c r="G69" s="109"/>
    </row>
    <row r="70" spans="1:7" ht="21.75">
      <c r="A70" s="113"/>
      <c r="B70" s="114"/>
      <c r="C70" s="107"/>
      <c r="D70" s="116"/>
      <c r="E70" s="115"/>
      <c r="F70" s="97"/>
      <c r="G70" s="109"/>
    </row>
    <row r="71" spans="1:7" ht="21.75">
      <c r="A71" s="113"/>
      <c r="B71" s="114"/>
      <c r="C71" s="107"/>
      <c r="D71" s="116"/>
      <c r="E71" s="115"/>
      <c r="F71" s="97"/>
      <c r="G71" s="109"/>
    </row>
    <row r="72" spans="1:7" ht="21.75">
      <c r="A72" s="105" t="s">
        <v>90</v>
      </c>
      <c r="B72" s="99"/>
      <c r="C72" s="99"/>
      <c r="D72" s="99"/>
      <c r="E72" s="98"/>
      <c r="F72" s="97"/>
      <c r="G72" s="134" t="s">
        <v>13</v>
      </c>
    </row>
    <row r="73" spans="1:7" ht="21.75">
      <c r="A73" s="466" t="s">
        <v>91</v>
      </c>
      <c r="B73" s="468"/>
      <c r="C73" s="99"/>
      <c r="D73" s="99"/>
      <c r="E73" s="98"/>
      <c r="F73" s="97"/>
      <c r="G73" s="350" t="s">
        <v>13</v>
      </c>
    </row>
    <row r="74" spans="1:7" ht="22.5" thickBot="1">
      <c r="A74" s="478" t="s">
        <v>232</v>
      </c>
      <c r="B74" s="479"/>
      <c r="C74" s="479"/>
      <c r="D74" s="479"/>
      <c r="E74" s="480"/>
      <c r="F74" s="97"/>
      <c r="G74" s="135">
        <v>63152.66</v>
      </c>
    </row>
    <row r="75" spans="1:7" ht="22.5" thickTop="1">
      <c r="A75" s="100"/>
      <c r="B75" s="101"/>
      <c r="C75" s="101"/>
      <c r="D75" s="101"/>
      <c r="E75" s="102"/>
      <c r="F75" s="100"/>
      <c r="G75" s="102"/>
    </row>
    <row r="76" spans="1:7" ht="21.75">
      <c r="A76" s="96" t="s">
        <v>92</v>
      </c>
      <c r="B76" s="104"/>
      <c r="C76" s="104"/>
      <c r="D76" s="95"/>
      <c r="E76" s="104" t="s">
        <v>96</v>
      </c>
      <c r="F76" s="104"/>
      <c r="G76" s="95"/>
    </row>
    <row r="77" spans="1:7" ht="21.75">
      <c r="A77" s="469" t="s">
        <v>261</v>
      </c>
      <c r="B77" s="467"/>
      <c r="C77" s="467"/>
      <c r="D77" s="472"/>
      <c r="E77" s="469" t="s">
        <v>261</v>
      </c>
      <c r="F77" s="467"/>
      <c r="G77" s="472"/>
    </row>
    <row r="78" spans="1:7" ht="21.75">
      <c r="A78" s="100" t="s">
        <v>228</v>
      </c>
      <c r="B78" s="101"/>
      <c r="C78" s="101"/>
      <c r="D78" s="102"/>
      <c r="E78" s="101" t="s">
        <v>229</v>
      </c>
      <c r="F78" s="101"/>
      <c r="G78" s="102"/>
    </row>
    <row r="93" spans="1:7" ht="21.75">
      <c r="A93" s="93"/>
      <c r="B93" s="94"/>
      <c r="C93" s="94"/>
      <c r="D93" s="94"/>
      <c r="E93" s="95"/>
      <c r="F93" s="484" t="s">
        <v>224</v>
      </c>
      <c r="G93" s="485"/>
    </row>
    <row r="94" spans="1:7" ht="21.75">
      <c r="A94" s="463" t="s">
        <v>74</v>
      </c>
      <c r="B94" s="464"/>
      <c r="C94" s="464"/>
      <c r="D94" s="464"/>
      <c r="E94" s="465"/>
      <c r="F94" s="97" t="s">
        <v>75</v>
      </c>
      <c r="G94" s="419">
        <v>3100000449090</v>
      </c>
    </row>
    <row r="95" spans="1:7" ht="21.75">
      <c r="A95" s="481" t="s">
        <v>76</v>
      </c>
      <c r="B95" s="482"/>
      <c r="C95" s="482"/>
      <c r="D95" s="482"/>
      <c r="E95" s="483"/>
      <c r="F95" s="97"/>
      <c r="G95" s="98"/>
    </row>
    <row r="96" spans="1:7" ht="21.75">
      <c r="A96" s="475" t="s">
        <v>262</v>
      </c>
      <c r="B96" s="476"/>
      <c r="C96" s="476"/>
      <c r="D96" s="476"/>
      <c r="E96" s="477"/>
      <c r="F96" s="93"/>
      <c r="G96" s="139">
        <v>7098191.6600000001</v>
      </c>
    </row>
    <row r="97" spans="1:7" ht="21.75">
      <c r="A97" s="105" t="s">
        <v>79</v>
      </c>
      <c r="B97" s="99"/>
      <c r="C97" s="99"/>
      <c r="D97" s="99"/>
      <c r="E97" s="98"/>
      <c r="F97" s="97"/>
      <c r="G97" s="106"/>
    </row>
    <row r="98" spans="1:7" ht="21.75">
      <c r="A98" s="466" t="s">
        <v>80</v>
      </c>
      <c r="B98" s="468"/>
      <c r="C98" s="468" t="s">
        <v>81</v>
      </c>
      <c r="D98" s="467"/>
      <c r="E98" s="108" t="s">
        <v>82</v>
      </c>
      <c r="F98" s="97"/>
      <c r="G98" s="350"/>
    </row>
    <row r="99" spans="1:7" ht="21.75">
      <c r="A99" s="469" t="s">
        <v>83</v>
      </c>
      <c r="B99" s="467"/>
      <c r="C99" s="467" t="s">
        <v>84</v>
      </c>
      <c r="D99" s="467"/>
      <c r="E99" s="350" t="s">
        <v>85</v>
      </c>
      <c r="F99" s="97"/>
      <c r="G99" s="350"/>
    </row>
    <row r="100" spans="1:7" ht="21.75">
      <c r="A100" s="469" t="s">
        <v>86</v>
      </c>
      <c r="B100" s="467"/>
      <c r="C100" s="467" t="s">
        <v>84</v>
      </c>
      <c r="D100" s="467"/>
      <c r="E100" s="350" t="s">
        <v>85</v>
      </c>
      <c r="F100" s="97"/>
      <c r="G100" s="350"/>
    </row>
    <row r="101" spans="1:7" ht="21.75">
      <c r="A101" s="105" t="s">
        <v>87</v>
      </c>
      <c r="B101" s="99"/>
      <c r="C101" s="99"/>
      <c r="D101" s="99"/>
      <c r="E101" s="98"/>
      <c r="F101" s="97"/>
      <c r="G101" s="350"/>
    </row>
    <row r="102" spans="1:7" ht="21.75">
      <c r="A102" s="470" t="s">
        <v>88</v>
      </c>
      <c r="B102" s="471"/>
      <c r="C102" s="471"/>
      <c r="D102" s="349" t="s">
        <v>89</v>
      </c>
      <c r="E102" s="111" t="s">
        <v>82</v>
      </c>
      <c r="F102" s="97"/>
      <c r="G102" s="112"/>
    </row>
    <row r="103" spans="1:7" ht="21.75">
      <c r="A103" s="113"/>
      <c r="B103" s="348"/>
      <c r="C103" s="348"/>
      <c r="D103" s="116"/>
      <c r="E103" s="115"/>
      <c r="F103" s="97"/>
      <c r="G103" s="350"/>
    </row>
    <row r="104" spans="1:7" ht="21.75">
      <c r="A104" s="113"/>
      <c r="B104" s="348"/>
      <c r="C104" s="348"/>
      <c r="D104" s="116"/>
      <c r="E104" s="115"/>
      <c r="F104" s="97"/>
      <c r="G104" s="350"/>
    </row>
    <row r="105" spans="1:7" ht="21.75">
      <c r="A105" s="113"/>
      <c r="B105" s="348"/>
      <c r="C105" s="348"/>
      <c r="D105" s="116"/>
      <c r="E105" s="115"/>
      <c r="F105" s="97"/>
      <c r="G105" s="350"/>
    </row>
    <row r="106" spans="1:7" ht="21.75">
      <c r="A106" s="113"/>
      <c r="B106" s="348"/>
      <c r="C106" s="348"/>
      <c r="D106" s="116"/>
      <c r="E106" s="115"/>
      <c r="F106" s="97"/>
      <c r="G106" s="350"/>
    </row>
    <row r="107" spans="1:7" ht="21.75">
      <c r="A107" s="113"/>
      <c r="B107" s="348"/>
      <c r="C107" s="348"/>
      <c r="D107" s="116"/>
      <c r="E107" s="115"/>
      <c r="F107" s="97"/>
      <c r="G107" s="350"/>
    </row>
    <row r="108" spans="1:7" ht="21.75">
      <c r="A108" s="113"/>
      <c r="B108" s="348"/>
      <c r="C108" s="348"/>
      <c r="D108" s="116"/>
      <c r="E108" s="115"/>
      <c r="F108" s="97"/>
      <c r="G108" s="350"/>
    </row>
    <row r="109" spans="1:7" ht="21.75">
      <c r="A109" s="113"/>
      <c r="B109" s="348"/>
      <c r="C109" s="348"/>
      <c r="D109" s="116"/>
      <c r="E109" s="115"/>
      <c r="F109" s="97"/>
      <c r="G109" s="350"/>
    </row>
    <row r="110" spans="1:7" ht="21.75">
      <c r="A110" s="113"/>
      <c r="B110" s="348"/>
      <c r="C110" s="348"/>
      <c r="D110" s="116"/>
      <c r="E110" s="115"/>
      <c r="F110" s="97"/>
      <c r="G110" s="350"/>
    </row>
    <row r="111" spans="1:7" ht="21.75">
      <c r="A111" s="113"/>
      <c r="B111" s="348"/>
      <c r="C111" s="348"/>
      <c r="D111" s="116"/>
      <c r="E111" s="115"/>
      <c r="F111" s="97"/>
      <c r="G111" s="350"/>
    </row>
    <row r="112" spans="1:7" ht="21.75">
      <c r="A112" s="113"/>
      <c r="B112" s="114"/>
      <c r="C112" s="348"/>
      <c r="D112" s="116"/>
      <c r="E112" s="115"/>
      <c r="F112" s="97"/>
      <c r="G112" s="350"/>
    </row>
    <row r="113" spans="1:7" ht="21.75">
      <c r="A113" s="113"/>
      <c r="B113" s="114"/>
      <c r="C113" s="348"/>
      <c r="D113" s="116"/>
      <c r="E113" s="115"/>
      <c r="F113" s="97"/>
      <c r="G113" s="350"/>
    </row>
    <row r="114" spans="1:7" ht="21.75">
      <c r="A114" s="113"/>
      <c r="B114" s="114"/>
      <c r="C114" s="348"/>
      <c r="D114" s="116"/>
      <c r="E114" s="115"/>
      <c r="F114" s="97"/>
      <c r="G114" s="350"/>
    </row>
    <row r="115" spans="1:7" ht="21.75">
      <c r="A115" s="113"/>
      <c r="B115" s="114"/>
      <c r="C115" s="348"/>
      <c r="D115" s="116"/>
      <c r="E115" s="115"/>
      <c r="F115" s="97"/>
      <c r="G115" s="350"/>
    </row>
    <row r="116" spans="1:7" ht="21.75">
      <c r="A116" s="113"/>
      <c r="B116" s="114"/>
      <c r="C116" s="348"/>
      <c r="D116" s="116"/>
      <c r="E116" s="115"/>
      <c r="F116" s="97"/>
      <c r="G116" s="350"/>
    </row>
    <row r="117" spans="1:7" ht="21.75">
      <c r="A117" s="105" t="s">
        <v>90</v>
      </c>
      <c r="B117" s="99"/>
      <c r="C117" s="99"/>
      <c r="D117" s="99"/>
      <c r="E117" s="98"/>
      <c r="F117" s="97"/>
      <c r="G117" s="134" t="s">
        <v>13</v>
      </c>
    </row>
    <row r="118" spans="1:7" ht="21.75">
      <c r="A118" s="466" t="s">
        <v>91</v>
      </c>
      <c r="B118" s="468"/>
      <c r="C118" s="99"/>
      <c r="D118" s="99"/>
      <c r="E118" s="98"/>
      <c r="F118" s="97"/>
      <c r="G118" s="350" t="s">
        <v>13</v>
      </c>
    </row>
    <row r="119" spans="1:7" ht="22.5" thickBot="1">
      <c r="A119" s="478" t="s">
        <v>232</v>
      </c>
      <c r="B119" s="479"/>
      <c r="C119" s="479"/>
      <c r="D119" s="479"/>
      <c r="E119" s="480"/>
      <c r="F119" s="97"/>
      <c r="G119" s="135">
        <v>7098191.6600000001</v>
      </c>
    </row>
    <row r="120" spans="1:7" ht="22.5" thickTop="1">
      <c r="A120" s="100"/>
      <c r="B120" s="101"/>
      <c r="C120" s="101"/>
      <c r="D120" s="101"/>
      <c r="E120" s="102"/>
      <c r="F120" s="100"/>
      <c r="G120" s="102"/>
    </row>
    <row r="121" spans="1:7" ht="21.75">
      <c r="A121" s="96" t="s">
        <v>92</v>
      </c>
      <c r="B121" s="104"/>
      <c r="C121" s="104"/>
      <c r="D121" s="95"/>
      <c r="E121" s="104" t="s">
        <v>96</v>
      </c>
      <c r="F121" s="104"/>
      <c r="G121" s="95"/>
    </row>
    <row r="122" spans="1:7" ht="21.75">
      <c r="A122" s="469" t="s">
        <v>261</v>
      </c>
      <c r="B122" s="467"/>
      <c r="C122" s="467"/>
      <c r="D122" s="472"/>
      <c r="E122" s="469" t="s">
        <v>261</v>
      </c>
      <c r="F122" s="467"/>
      <c r="G122" s="472"/>
    </row>
    <row r="123" spans="1:7" ht="21.75">
      <c r="A123" s="100" t="s">
        <v>228</v>
      </c>
      <c r="B123" s="101"/>
      <c r="C123" s="101"/>
      <c r="D123" s="102"/>
      <c r="E123" s="101" t="s">
        <v>229</v>
      </c>
      <c r="F123" s="101"/>
      <c r="G123" s="102"/>
    </row>
  </sheetData>
  <mergeCells count="42">
    <mergeCell ref="A118:B118"/>
    <mergeCell ref="A119:E119"/>
    <mergeCell ref="A122:D122"/>
    <mergeCell ref="E122:G122"/>
    <mergeCell ref="A99:B99"/>
    <mergeCell ref="C99:D99"/>
    <mergeCell ref="A100:B100"/>
    <mergeCell ref="C100:D100"/>
    <mergeCell ref="A102:C102"/>
    <mergeCell ref="F93:G93"/>
    <mergeCell ref="A94:E94"/>
    <mergeCell ref="A95:E95"/>
    <mergeCell ref="A96:E96"/>
    <mergeCell ref="A98:B98"/>
    <mergeCell ref="C98:D98"/>
    <mergeCell ref="A50:E50"/>
    <mergeCell ref="A54:B54"/>
    <mergeCell ref="C54:D54"/>
    <mergeCell ref="A55:B55"/>
    <mergeCell ref="C55:D55"/>
    <mergeCell ref="A53:B53"/>
    <mergeCell ref="C53:D53"/>
    <mergeCell ref="A57:C57"/>
    <mergeCell ref="A51:E51"/>
    <mergeCell ref="A73:B73"/>
    <mergeCell ref="A77:D77"/>
    <mergeCell ref="E77:G77"/>
    <mergeCell ref="A74:E74"/>
    <mergeCell ref="A2:E2"/>
    <mergeCell ref="A3:E3"/>
    <mergeCell ref="A6:B6"/>
    <mergeCell ref="C6:D6"/>
    <mergeCell ref="A49:E49"/>
    <mergeCell ref="C7:D7"/>
    <mergeCell ref="A8:B8"/>
    <mergeCell ref="C8:D8"/>
    <mergeCell ref="A7:B7"/>
    <mergeCell ref="A10:C10"/>
    <mergeCell ref="A38:B38"/>
    <mergeCell ref="A42:D42"/>
    <mergeCell ref="E42:G42"/>
    <mergeCell ref="F48:G48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6"/>
  <sheetViews>
    <sheetView topLeftCell="E1" workbookViewId="0">
      <pane ySplit="7" topLeftCell="A100" activePane="bottomLeft" state="frozen"/>
      <selection pane="bottomLeft" activeCell="Q109" sqref="Q10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ht="26.25">
      <c r="A2" s="486" t="s">
        <v>16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7"/>
      <c r="P2" s="487"/>
      <c r="Q2" s="487"/>
    </row>
    <row r="3" spans="1:17" ht="26.25">
      <c r="A3" s="486" t="s">
        <v>56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7"/>
      <c r="P3" s="487"/>
      <c r="Q3" s="487"/>
    </row>
    <row r="4" spans="1:17" ht="26.25">
      <c r="A4" s="486" t="s">
        <v>57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7"/>
      <c r="P4" s="487"/>
      <c r="Q4" s="487"/>
    </row>
    <row r="5" spans="1:17" ht="26.25">
      <c r="A5" s="488" t="s">
        <v>263</v>
      </c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8"/>
      <c r="O5" s="489"/>
      <c r="P5" s="489"/>
      <c r="Q5" s="489"/>
    </row>
    <row r="6" spans="1:17" s="84" customFormat="1" ht="19.5">
      <c r="A6" s="238" t="s">
        <v>58</v>
      </c>
      <c r="B6" s="239"/>
      <c r="C6" s="426">
        <v>110</v>
      </c>
      <c r="D6" s="427"/>
      <c r="E6" s="428"/>
      <c r="F6" s="240">
        <v>120</v>
      </c>
      <c r="G6" s="429">
        <v>210</v>
      </c>
      <c r="H6" s="430"/>
      <c r="I6" s="240">
        <v>220</v>
      </c>
      <c r="J6" s="426">
        <v>240</v>
      </c>
      <c r="K6" s="431"/>
      <c r="L6" s="240">
        <v>250</v>
      </c>
      <c r="M6" s="426">
        <v>260</v>
      </c>
      <c r="N6" s="428"/>
      <c r="O6" s="241" t="s">
        <v>170</v>
      </c>
      <c r="P6" s="242" t="s">
        <v>97</v>
      </c>
      <c r="Q6" s="243"/>
    </row>
    <row r="7" spans="1:17" s="84" customFormat="1" ht="22.5" customHeight="1">
      <c r="A7" s="244" t="s">
        <v>59</v>
      </c>
      <c r="B7" s="245">
        <v>411</v>
      </c>
      <c r="C7" s="240">
        <v>111</v>
      </c>
      <c r="D7" s="240">
        <v>112</v>
      </c>
      <c r="E7" s="240">
        <v>113</v>
      </c>
      <c r="F7" s="245">
        <v>123</v>
      </c>
      <c r="G7" s="240">
        <v>211</v>
      </c>
      <c r="H7" s="240">
        <v>212</v>
      </c>
      <c r="I7" s="245">
        <v>223</v>
      </c>
      <c r="J7" s="245">
        <v>241</v>
      </c>
      <c r="K7" s="245">
        <v>242</v>
      </c>
      <c r="L7" s="245">
        <v>252</v>
      </c>
      <c r="M7" s="246">
        <v>262</v>
      </c>
      <c r="N7" s="247" t="s">
        <v>167</v>
      </c>
      <c r="O7" s="241" t="s">
        <v>168</v>
      </c>
      <c r="P7" s="242" t="s">
        <v>169</v>
      </c>
      <c r="Q7" s="248" t="s">
        <v>55</v>
      </c>
    </row>
    <row r="8" spans="1:17" s="84" customFormat="1" ht="18.75">
      <c r="A8" s="249">
        <v>510000</v>
      </c>
      <c r="B8" s="250">
        <v>0</v>
      </c>
      <c r="C8" s="251">
        <v>0</v>
      </c>
      <c r="D8" s="251">
        <v>0</v>
      </c>
      <c r="E8" s="251">
        <v>0</v>
      </c>
      <c r="F8" s="251">
        <v>0</v>
      </c>
      <c r="G8" s="251">
        <v>0</v>
      </c>
      <c r="H8" s="251">
        <v>0</v>
      </c>
      <c r="I8" s="251">
        <v>0</v>
      </c>
      <c r="J8" s="251">
        <v>0</v>
      </c>
      <c r="K8" s="251">
        <v>0</v>
      </c>
      <c r="L8" s="251">
        <v>0</v>
      </c>
      <c r="M8" s="251">
        <v>0</v>
      </c>
      <c r="N8" s="251">
        <v>0</v>
      </c>
      <c r="O8" s="251">
        <v>0</v>
      </c>
      <c r="P8" s="251">
        <v>0</v>
      </c>
      <c r="Q8" s="251">
        <v>0</v>
      </c>
    </row>
    <row r="9" spans="1:17" s="84" customFormat="1" ht="18.75">
      <c r="A9" s="249">
        <v>110300</v>
      </c>
      <c r="B9" s="251">
        <v>4763</v>
      </c>
      <c r="C9" s="251">
        <v>0</v>
      </c>
      <c r="D9" s="251">
        <v>0</v>
      </c>
      <c r="E9" s="251">
        <v>0</v>
      </c>
      <c r="F9" s="251">
        <v>0</v>
      </c>
      <c r="G9" s="251">
        <v>0</v>
      </c>
      <c r="H9" s="251">
        <v>0</v>
      </c>
      <c r="I9" s="251">
        <v>0</v>
      </c>
      <c r="J9" s="251">
        <v>0</v>
      </c>
      <c r="K9" s="251">
        <v>0</v>
      </c>
      <c r="L9" s="251">
        <v>0</v>
      </c>
      <c r="M9" s="251">
        <v>0</v>
      </c>
      <c r="N9" s="251">
        <v>0</v>
      </c>
      <c r="O9" s="251">
        <v>0</v>
      </c>
      <c r="P9" s="251">
        <v>0</v>
      </c>
      <c r="Q9" s="252">
        <f t="shared" ref="Q9:Q19" si="0">SUM(B9:P9)</f>
        <v>4763</v>
      </c>
    </row>
    <row r="10" spans="1:17" s="84" customFormat="1" ht="18.75">
      <c r="A10" s="253">
        <v>110700</v>
      </c>
      <c r="B10" s="250">
        <v>0</v>
      </c>
      <c r="C10" s="251">
        <v>0</v>
      </c>
      <c r="D10" s="251">
        <v>0</v>
      </c>
      <c r="E10" s="251">
        <v>0</v>
      </c>
      <c r="F10" s="251">
        <v>0</v>
      </c>
      <c r="G10" s="251">
        <v>0</v>
      </c>
      <c r="H10" s="251">
        <v>0</v>
      </c>
      <c r="I10" s="251">
        <v>0</v>
      </c>
      <c r="J10" s="251">
        <v>0</v>
      </c>
      <c r="K10" s="251">
        <v>0</v>
      </c>
      <c r="L10" s="251">
        <v>0</v>
      </c>
      <c r="M10" s="251">
        <v>0</v>
      </c>
      <c r="N10" s="251">
        <v>0</v>
      </c>
      <c r="O10" s="251">
        <v>0</v>
      </c>
      <c r="P10" s="251">
        <v>0</v>
      </c>
      <c r="Q10" s="252">
        <f t="shared" si="0"/>
        <v>0</v>
      </c>
    </row>
    <row r="11" spans="1:17" s="84" customFormat="1" ht="18.75">
      <c r="A11" s="249">
        <v>110800</v>
      </c>
      <c r="B11" s="251">
        <v>0</v>
      </c>
      <c r="C11" s="251">
        <v>0</v>
      </c>
      <c r="D11" s="251">
        <v>0</v>
      </c>
      <c r="E11" s="251">
        <v>0</v>
      </c>
      <c r="F11" s="251">
        <v>0</v>
      </c>
      <c r="G11" s="251">
        <v>0</v>
      </c>
      <c r="H11" s="251">
        <v>0</v>
      </c>
      <c r="I11" s="251">
        <v>0</v>
      </c>
      <c r="J11" s="251">
        <v>0</v>
      </c>
      <c r="K11" s="251">
        <v>0</v>
      </c>
      <c r="L11" s="251">
        <v>0</v>
      </c>
      <c r="M11" s="251">
        <v>0</v>
      </c>
      <c r="N11" s="251">
        <v>0</v>
      </c>
      <c r="O11" s="251">
        <v>0</v>
      </c>
      <c r="P11" s="251">
        <v>0</v>
      </c>
      <c r="Q11" s="252">
        <f t="shared" si="0"/>
        <v>0</v>
      </c>
    </row>
    <row r="12" spans="1:17" s="84" customFormat="1" ht="18.75">
      <c r="A12" s="249">
        <v>110900</v>
      </c>
      <c r="B12" s="251">
        <v>4000</v>
      </c>
      <c r="C12" s="251">
        <v>0</v>
      </c>
      <c r="D12" s="251">
        <v>0</v>
      </c>
      <c r="E12" s="251">
        <v>0</v>
      </c>
      <c r="F12" s="251">
        <v>0</v>
      </c>
      <c r="G12" s="251">
        <v>0</v>
      </c>
      <c r="H12" s="251">
        <v>0</v>
      </c>
      <c r="I12" s="251">
        <v>0</v>
      </c>
      <c r="J12" s="251">
        <v>0</v>
      </c>
      <c r="K12" s="251">
        <v>0</v>
      </c>
      <c r="L12" s="251">
        <v>0</v>
      </c>
      <c r="M12" s="251">
        <v>0</v>
      </c>
      <c r="N12" s="251">
        <v>0</v>
      </c>
      <c r="O12" s="251">
        <v>0</v>
      </c>
      <c r="P12" s="251">
        <v>0</v>
      </c>
      <c r="Q12" s="252">
        <f t="shared" si="0"/>
        <v>4000</v>
      </c>
    </row>
    <row r="13" spans="1:17" s="84" customFormat="1" ht="18.75">
      <c r="A13" s="249">
        <v>111000</v>
      </c>
      <c r="B13" s="251">
        <v>147500</v>
      </c>
      <c r="C13" s="251">
        <v>0</v>
      </c>
      <c r="D13" s="251">
        <v>0</v>
      </c>
      <c r="E13" s="251">
        <v>0</v>
      </c>
      <c r="F13" s="251">
        <v>0</v>
      </c>
      <c r="G13" s="251">
        <v>0</v>
      </c>
      <c r="H13" s="251">
        <v>0</v>
      </c>
      <c r="I13" s="251">
        <v>0</v>
      </c>
      <c r="J13" s="251">
        <v>0</v>
      </c>
      <c r="K13" s="251">
        <v>0</v>
      </c>
      <c r="L13" s="251">
        <v>0</v>
      </c>
      <c r="M13" s="251">
        <v>0</v>
      </c>
      <c r="N13" s="251">
        <v>0</v>
      </c>
      <c r="O13" s="251">
        <v>0</v>
      </c>
      <c r="P13" s="251">
        <v>0</v>
      </c>
      <c r="Q13" s="252">
        <f t="shared" si="0"/>
        <v>147500</v>
      </c>
    </row>
    <row r="14" spans="1:17" s="85" customFormat="1" ht="21" customHeight="1">
      <c r="A14" s="254">
        <v>111100</v>
      </c>
      <c r="B14" s="327" t="s">
        <v>13</v>
      </c>
      <c r="C14" s="255">
        <v>0</v>
      </c>
      <c r="D14" s="255">
        <v>0</v>
      </c>
      <c r="E14" s="255">
        <v>0</v>
      </c>
      <c r="F14" s="255">
        <v>0</v>
      </c>
      <c r="G14" s="255">
        <v>0</v>
      </c>
      <c r="H14" s="255">
        <v>0</v>
      </c>
      <c r="I14" s="255">
        <v>0</v>
      </c>
      <c r="J14" s="255">
        <v>0</v>
      </c>
      <c r="K14" s="255">
        <v>0</v>
      </c>
      <c r="L14" s="255">
        <v>0</v>
      </c>
      <c r="M14" s="255">
        <v>0</v>
      </c>
      <c r="N14" s="255">
        <v>0</v>
      </c>
      <c r="O14" s="255">
        <v>0</v>
      </c>
      <c r="P14" s="255">
        <v>0</v>
      </c>
      <c r="Q14" s="252">
        <f t="shared" si="0"/>
        <v>0</v>
      </c>
    </row>
    <row r="15" spans="1:17" s="85" customFormat="1" ht="21" customHeight="1">
      <c r="A15" s="254">
        <v>120100</v>
      </c>
      <c r="B15" s="251">
        <v>0</v>
      </c>
      <c r="C15" s="255">
        <v>0</v>
      </c>
      <c r="D15" s="255">
        <v>0</v>
      </c>
      <c r="E15" s="255">
        <v>0</v>
      </c>
      <c r="F15" s="255">
        <v>0</v>
      </c>
      <c r="G15" s="255">
        <v>0</v>
      </c>
      <c r="H15" s="255">
        <v>0</v>
      </c>
      <c r="I15" s="255">
        <v>0</v>
      </c>
      <c r="J15" s="255">
        <v>0</v>
      </c>
      <c r="K15" s="255">
        <v>0</v>
      </c>
      <c r="L15" s="255">
        <v>0</v>
      </c>
      <c r="M15" s="255">
        <v>0</v>
      </c>
      <c r="N15" s="255">
        <v>0</v>
      </c>
      <c r="O15" s="255">
        <v>0</v>
      </c>
      <c r="P15" s="255">
        <v>0</v>
      </c>
      <c r="Q15" s="252">
        <f t="shared" si="0"/>
        <v>0</v>
      </c>
    </row>
    <row r="16" spans="1:17" s="85" customFormat="1" ht="21" customHeight="1">
      <c r="A16" s="257">
        <v>121100</v>
      </c>
      <c r="B16" s="258">
        <v>0</v>
      </c>
      <c r="C16" s="255">
        <v>0</v>
      </c>
      <c r="D16" s="255">
        <v>0</v>
      </c>
      <c r="E16" s="255">
        <v>0</v>
      </c>
      <c r="F16" s="255">
        <v>0</v>
      </c>
      <c r="G16" s="255">
        <v>0</v>
      </c>
      <c r="H16" s="255">
        <v>0</v>
      </c>
      <c r="I16" s="255">
        <v>0</v>
      </c>
      <c r="J16" s="255">
        <v>0</v>
      </c>
      <c r="K16" s="255">
        <v>0</v>
      </c>
      <c r="L16" s="255">
        <v>0</v>
      </c>
      <c r="M16" s="255">
        <v>0</v>
      </c>
      <c r="N16" s="255">
        <v>0</v>
      </c>
      <c r="O16" s="255">
        <v>0</v>
      </c>
      <c r="P16" s="255">
        <v>0</v>
      </c>
      <c r="Q16" s="256">
        <f t="shared" si="0"/>
        <v>0</v>
      </c>
    </row>
    <row r="17" spans="1:17" s="85" customFormat="1" ht="21" customHeight="1">
      <c r="A17" s="257">
        <v>130300</v>
      </c>
      <c r="B17" s="258">
        <v>0</v>
      </c>
      <c r="C17" s="255">
        <v>0</v>
      </c>
      <c r="D17" s="255">
        <v>0</v>
      </c>
      <c r="E17" s="255">
        <v>0</v>
      </c>
      <c r="F17" s="255">
        <v>0</v>
      </c>
      <c r="G17" s="255">
        <v>0</v>
      </c>
      <c r="H17" s="255">
        <v>0</v>
      </c>
      <c r="I17" s="255">
        <v>0</v>
      </c>
      <c r="J17" s="255">
        <v>0</v>
      </c>
      <c r="K17" s="255">
        <v>0</v>
      </c>
      <c r="L17" s="255">
        <v>0</v>
      </c>
      <c r="M17" s="255">
        <v>0</v>
      </c>
      <c r="N17" s="255">
        <v>0</v>
      </c>
      <c r="O17" s="255">
        <v>0</v>
      </c>
      <c r="P17" s="255">
        <v>0</v>
      </c>
      <c r="Q17" s="252">
        <f>SUM(B17:P17)</f>
        <v>0</v>
      </c>
    </row>
    <row r="18" spans="1:17" s="85" customFormat="1" ht="21" customHeight="1" thickBot="1">
      <c r="A18" s="259" t="s">
        <v>62</v>
      </c>
      <c r="B18" s="260">
        <f>SUM(B8:B17)</f>
        <v>156263</v>
      </c>
      <c r="C18" s="260">
        <v>0</v>
      </c>
      <c r="D18" s="260">
        <v>0</v>
      </c>
      <c r="E18" s="260">
        <v>0</v>
      </c>
      <c r="F18" s="260">
        <v>0</v>
      </c>
      <c r="G18" s="260">
        <v>0</v>
      </c>
      <c r="H18" s="260">
        <f>SUM(H8:H15)</f>
        <v>0</v>
      </c>
      <c r="I18" s="260">
        <v>0</v>
      </c>
      <c r="J18" s="260">
        <v>0</v>
      </c>
      <c r="K18" s="260">
        <v>0</v>
      </c>
      <c r="L18" s="260">
        <v>0</v>
      </c>
      <c r="M18" s="260">
        <v>0</v>
      </c>
      <c r="N18" s="260">
        <v>0</v>
      </c>
      <c r="O18" s="260">
        <v>0</v>
      </c>
      <c r="P18" s="260">
        <v>0</v>
      </c>
      <c r="Q18" s="261">
        <f t="shared" si="0"/>
        <v>156263</v>
      </c>
    </row>
    <row r="19" spans="1:17" s="85" customFormat="1" ht="22.5" customHeight="1" thickBot="1">
      <c r="A19" s="262" t="s">
        <v>63</v>
      </c>
      <c r="B19" s="263">
        <v>1282849</v>
      </c>
      <c r="C19" s="263">
        <v>0</v>
      </c>
      <c r="D19" s="264">
        <v>0</v>
      </c>
      <c r="E19" s="264">
        <v>0</v>
      </c>
      <c r="F19" s="264">
        <v>0</v>
      </c>
      <c r="G19" s="264">
        <v>0</v>
      </c>
      <c r="H19" s="265">
        <v>0</v>
      </c>
      <c r="I19" s="264">
        <v>0</v>
      </c>
      <c r="J19" s="265">
        <v>0</v>
      </c>
      <c r="K19" s="264">
        <v>0</v>
      </c>
      <c r="L19" s="265">
        <v>0</v>
      </c>
      <c r="M19" s="264">
        <v>0</v>
      </c>
      <c r="N19" s="264">
        <v>0</v>
      </c>
      <c r="O19" s="264">
        <v>0</v>
      </c>
      <c r="P19" s="264">
        <v>0</v>
      </c>
      <c r="Q19" s="266">
        <f t="shared" si="0"/>
        <v>1282849</v>
      </c>
    </row>
    <row r="20" spans="1:17" s="84" customFormat="1" ht="19.5" thickTop="1">
      <c r="A20" s="267">
        <v>521000</v>
      </c>
      <c r="B20" s="268">
        <v>0</v>
      </c>
      <c r="C20" s="268">
        <v>0</v>
      </c>
      <c r="D20" s="268">
        <v>0</v>
      </c>
      <c r="E20" s="268">
        <v>0</v>
      </c>
      <c r="F20" s="268">
        <v>0</v>
      </c>
      <c r="G20" s="268">
        <v>0</v>
      </c>
      <c r="H20" s="268">
        <v>0</v>
      </c>
      <c r="I20" s="268">
        <v>0</v>
      </c>
      <c r="J20" s="268">
        <v>0</v>
      </c>
      <c r="K20" s="268">
        <v>0</v>
      </c>
      <c r="L20" s="268">
        <v>0</v>
      </c>
      <c r="M20" s="268">
        <v>0</v>
      </c>
      <c r="N20" s="268">
        <v>0</v>
      </c>
      <c r="O20" s="268">
        <v>0</v>
      </c>
      <c r="P20" s="268">
        <v>0</v>
      </c>
      <c r="Q20" s="269">
        <f>SUM(R27)</f>
        <v>0</v>
      </c>
    </row>
    <row r="21" spans="1:17" s="84" customFormat="1" ht="18.75">
      <c r="A21" s="270">
        <v>210100</v>
      </c>
      <c r="B21" s="250">
        <v>0</v>
      </c>
      <c r="C21" s="250">
        <v>42840</v>
      </c>
      <c r="D21" s="250">
        <v>0</v>
      </c>
      <c r="E21" s="250">
        <v>0</v>
      </c>
      <c r="F21" s="250">
        <v>0</v>
      </c>
      <c r="G21" s="250">
        <v>0</v>
      </c>
      <c r="H21" s="250">
        <v>0</v>
      </c>
      <c r="I21" s="250">
        <v>0</v>
      </c>
      <c r="J21" s="250">
        <v>0</v>
      </c>
      <c r="K21" s="250">
        <v>0</v>
      </c>
      <c r="L21" s="250">
        <v>0</v>
      </c>
      <c r="M21" s="250">
        <v>0</v>
      </c>
      <c r="N21" s="250">
        <v>0</v>
      </c>
      <c r="O21" s="250">
        <v>0</v>
      </c>
      <c r="P21" s="250">
        <v>0</v>
      </c>
      <c r="Q21" s="252">
        <f t="shared" ref="Q21:Q26" si="1">SUM(B21:P21)</f>
        <v>42840</v>
      </c>
    </row>
    <row r="22" spans="1:17" s="84" customFormat="1" ht="18.75">
      <c r="A22" s="270">
        <v>210200</v>
      </c>
      <c r="B22" s="250">
        <v>0</v>
      </c>
      <c r="C22" s="250">
        <v>3510</v>
      </c>
      <c r="D22" s="250">
        <v>0</v>
      </c>
      <c r="E22" s="250">
        <v>0</v>
      </c>
      <c r="F22" s="250">
        <v>0</v>
      </c>
      <c r="G22" s="250">
        <v>0</v>
      </c>
      <c r="H22" s="250">
        <v>0</v>
      </c>
      <c r="I22" s="250">
        <v>0</v>
      </c>
      <c r="J22" s="250">
        <v>0</v>
      </c>
      <c r="K22" s="250">
        <v>0</v>
      </c>
      <c r="L22" s="250">
        <v>0</v>
      </c>
      <c r="M22" s="250">
        <v>0</v>
      </c>
      <c r="N22" s="250">
        <v>0</v>
      </c>
      <c r="O22" s="250">
        <v>0</v>
      </c>
      <c r="P22" s="250">
        <v>0</v>
      </c>
      <c r="Q22" s="252">
        <f t="shared" si="1"/>
        <v>3510</v>
      </c>
    </row>
    <row r="23" spans="1:17" s="84" customFormat="1" ht="18.75">
      <c r="A23" s="270">
        <v>210300</v>
      </c>
      <c r="B23" s="250">
        <v>0</v>
      </c>
      <c r="C23" s="250">
        <v>3510</v>
      </c>
      <c r="D23" s="250">
        <v>0</v>
      </c>
      <c r="E23" s="250">
        <v>0</v>
      </c>
      <c r="F23" s="250">
        <v>0</v>
      </c>
      <c r="G23" s="250">
        <v>0</v>
      </c>
      <c r="H23" s="250">
        <v>0</v>
      </c>
      <c r="I23" s="250">
        <v>0</v>
      </c>
      <c r="J23" s="250">
        <v>0</v>
      </c>
      <c r="K23" s="250">
        <v>0</v>
      </c>
      <c r="L23" s="250">
        <v>0</v>
      </c>
      <c r="M23" s="250">
        <v>0</v>
      </c>
      <c r="N23" s="250">
        <v>0</v>
      </c>
      <c r="O23" s="250">
        <v>0</v>
      </c>
      <c r="P23" s="250">
        <v>0</v>
      </c>
      <c r="Q23" s="252">
        <f t="shared" si="1"/>
        <v>3510</v>
      </c>
    </row>
    <row r="24" spans="1:17" s="84" customFormat="1" ht="18.75">
      <c r="A24" s="270">
        <v>210400</v>
      </c>
      <c r="B24" s="250">
        <v>0</v>
      </c>
      <c r="C24" s="250">
        <v>7200</v>
      </c>
      <c r="D24" s="250">
        <v>0</v>
      </c>
      <c r="E24" s="250">
        <v>0</v>
      </c>
      <c r="F24" s="250">
        <v>0</v>
      </c>
      <c r="G24" s="250">
        <v>0</v>
      </c>
      <c r="H24" s="250">
        <v>0</v>
      </c>
      <c r="I24" s="250">
        <v>0</v>
      </c>
      <c r="J24" s="250">
        <v>0</v>
      </c>
      <c r="K24" s="250">
        <v>0</v>
      </c>
      <c r="L24" s="250">
        <v>0</v>
      </c>
      <c r="M24" s="250">
        <v>0</v>
      </c>
      <c r="N24" s="250">
        <v>0</v>
      </c>
      <c r="O24" s="250">
        <v>0</v>
      </c>
      <c r="P24" s="250">
        <v>0</v>
      </c>
      <c r="Q24" s="252">
        <f t="shared" si="1"/>
        <v>7200</v>
      </c>
    </row>
    <row r="25" spans="1:17" s="84" customFormat="1" ht="18.75">
      <c r="A25" s="270">
        <v>210600</v>
      </c>
      <c r="B25" s="250">
        <v>0</v>
      </c>
      <c r="C25" s="250">
        <v>142800</v>
      </c>
      <c r="D25" s="250">
        <v>0</v>
      </c>
      <c r="E25" s="250">
        <v>0</v>
      </c>
      <c r="F25" s="250">
        <v>0</v>
      </c>
      <c r="G25" s="250">
        <v>0</v>
      </c>
      <c r="H25" s="250">
        <v>0</v>
      </c>
      <c r="I25" s="250">
        <v>0</v>
      </c>
      <c r="J25" s="250">
        <v>0</v>
      </c>
      <c r="K25" s="250">
        <v>0</v>
      </c>
      <c r="L25" s="250">
        <v>0</v>
      </c>
      <c r="M25" s="250">
        <v>0</v>
      </c>
      <c r="N25" s="250">
        <v>0</v>
      </c>
      <c r="O25" s="250">
        <v>0</v>
      </c>
      <c r="P25" s="250">
        <v>0</v>
      </c>
      <c r="Q25" s="252">
        <f t="shared" si="1"/>
        <v>142800</v>
      </c>
    </row>
    <row r="26" spans="1:17" s="84" customFormat="1" ht="21.75" customHeight="1" thickBot="1">
      <c r="A26" s="271" t="s">
        <v>62</v>
      </c>
      <c r="B26" s="272">
        <v>0</v>
      </c>
      <c r="C26" s="272">
        <v>199860</v>
      </c>
      <c r="D26" s="272">
        <v>0</v>
      </c>
      <c r="E26" s="273">
        <v>0</v>
      </c>
      <c r="F26" s="272">
        <v>0</v>
      </c>
      <c r="G26" s="272">
        <v>0</v>
      </c>
      <c r="H26" s="272">
        <f>SUM(H20:H25)</f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61">
        <f t="shared" si="1"/>
        <v>199860</v>
      </c>
    </row>
    <row r="27" spans="1:17" s="84" customFormat="1" ht="22.5" customHeight="1" thickBot="1">
      <c r="A27" s="274" t="s">
        <v>63</v>
      </c>
      <c r="B27" s="275">
        <v>0</v>
      </c>
      <c r="C27" s="275">
        <v>999300</v>
      </c>
      <c r="D27" s="275">
        <v>0</v>
      </c>
      <c r="E27" s="276">
        <v>0</v>
      </c>
      <c r="F27" s="275">
        <v>0</v>
      </c>
      <c r="G27" s="275">
        <v>0</v>
      </c>
      <c r="H27" s="275">
        <v>0</v>
      </c>
      <c r="I27" s="275">
        <v>0</v>
      </c>
      <c r="J27" s="275">
        <v>0</v>
      </c>
      <c r="K27" s="275">
        <v>0</v>
      </c>
      <c r="L27" s="275">
        <v>0</v>
      </c>
      <c r="M27" s="275">
        <v>0</v>
      </c>
      <c r="N27" s="277">
        <v>0</v>
      </c>
      <c r="O27" s="278" t="s">
        <v>61</v>
      </c>
      <c r="P27" s="279" t="s">
        <v>61</v>
      </c>
      <c r="Q27" s="266">
        <f>SUM(C27:P27)</f>
        <v>999300</v>
      </c>
    </row>
    <row r="28" spans="1:17" s="84" customFormat="1" ht="23.25" customHeight="1" thickTop="1">
      <c r="A28" s="267">
        <v>522000</v>
      </c>
      <c r="B28" s="268">
        <v>0</v>
      </c>
      <c r="C28" s="268">
        <v>0</v>
      </c>
      <c r="D28" s="268">
        <v>0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0</v>
      </c>
      <c r="K28" s="268">
        <v>0</v>
      </c>
      <c r="L28" s="268">
        <v>0</v>
      </c>
      <c r="M28" s="268">
        <v>0</v>
      </c>
      <c r="N28" s="268">
        <v>0</v>
      </c>
      <c r="O28" s="268">
        <v>0</v>
      </c>
      <c r="P28" s="268">
        <v>0</v>
      </c>
      <c r="Q28" s="280" t="s">
        <v>61</v>
      </c>
    </row>
    <row r="29" spans="1:17" s="84" customFormat="1" ht="21.75" customHeight="1">
      <c r="A29" s="270">
        <v>220100</v>
      </c>
      <c r="B29" s="250">
        <v>0</v>
      </c>
      <c r="C29" s="281">
        <v>180470</v>
      </c>
      <c r="D29" s="281">
        <v>0</v>
      </c>
      <c r="E29" s="281">
        <v>58700</v>
      </c>
      <c r="F29" s="281">
        <v>0</v>
      </c>
      <c r="G29" s="281">
        <v>0</v>
      </c>
      <c r="H29" s="281">
        <v>0</v>
      </c>
      <c r="I29" s="281">
        <v>0</v>
      </c>
      <c r="J29" s="250">
        <v>67406</v>
      </c>
      <c r="K29" s="281">
        <v>0</v>
      </c>
      <c r="L29" s="281">
        <v>0</v>
      </c>
      <c r="M29" s="281">
        <v>0</v>
      </c>
      <c r="N29" s="250">
        <v>0</v>
      </c>
      <c r="O29" s="250">
        <v>0</v>
      </c>
      <c r="P29" s="250">
        <v>0</v>
      </c>
      <c r="Q29" s="252">
        <f>SUM(C29:P29)</f>
        <v>306576</v>
      </c>
    </row>
    <row r="30" spans="1:17" s="84" customFormat="1" ht="21.75" customHeight="1">
      <c r="A30" s="270">
        <v>220200</v>
      </c>
      <c r="B30" s="250">
        <v>0</v>
      </c>
      <c r="C30" s="282">
        <v>6070</v>
      </c>
      <c r="D30" s="282">
        <v>0</v>
      </c>
      <c r="E30" s="327" t="s">
        <v>13</v>
      </c>
      <c r="F30" s="282">
        <v>0</v>
      </c>
      <c r="G30" s="282">
        <v>0</v>
      </c>
      <c r="H30" s="282">
        <v>0</v>
      </c>
      <c r="I30" s="282">
        <v>0</v>
      </c>
      <c r="J30" s="250">
        <v>775</v>
      </c>
      <c r="K30" s="282">
        <v>0</v>
      </c>
      <c r="L30" s="282">
        <v>0</v>
      </c>
      <c r="M30" s="282">
        <v>0</v>
      </c>
      <c r="N30" s="250">
        <v>0</v>
      </c>
      <c r="O30" s="250">
        <v>0</v>
      </c>
      <c r="P30" s="250">
        <v>0</v>
      </c>
      <c r="Q30" s="252">
        <f>SUM(C30:P30)</f>
        <v>6845</v>
      </c>
    </row>
    <row r="31" spans="1:17" s="84" customFormat="1" ht="21.75" customHeight="1">
      <c r="A31" s="283">
        <v>220300</v>
      </c>
      <c r="B31" s="273">
        <v>0</v>
      </c>
      <c r="C31" s="284">
        <v>9100</v>
      </c>
      <c r="D31" s="284">
        <v>0</v>
      </c>
      <c r="E31" s="281">
        <v>3500</v>
      </c>
      <c r="F31" s="284">
        <v>0</v>
      </c>
      <c r="G31" s="284">
        <v>0</v>
      </c>
      <c r="H31" s="284">
        <v>0</v>
      </c>
      <c r="I31" s="284">
        <v>0</v>
      </c>
      <c r="J31" s="273">
        <v>0</v>
      </c>
      <c r="K31" s="284">
        <v>0</v>
      </c>
      <c r="L31" s="284">
        <v>0</v>
      </c>
      <c r="M31" s="284">
        <v>0</v>
      </c>
      <c r="N31" s="273">
        <v>0</v>
      </c>
      <c r="O31" s="273">
        <v>0</v>
      </c>
      <c r="P31" s="273">
        <v>0</v>
      </c>
      <c r="Q31" s="252">
        <f>SUM(C31:P31)</f>
        <v>12600</v>
      </c>
    </row>
    <row r="32" spans="1:17" s="84" customFormat="1" ht="21.75" customHeight="1">
      <c r="A32" s="283">
        <v>220600</v>
      </c>
      <c r="B32" s="273">
        <v>0</v>
      </c>
      <c r="C32" s="284">
        <v>27480</v>
      </c>
      <c r="D32" s="284">
        <v>0</v>
      </c>
      <c r="E32" s="282">
        <v>39760</v>
      </c>
      <c r="F32" s="284">
        <v>0</v>
      </c>
      <c r="G32" s="284">
        <v>0</v>
      </c>
      <c r="H32" s="284">
        <v>0</v>
      </c>
      <c r="I32" s="284">
        <v>0</v>
      </c>
      <c r="J32" s="273">
        <v>24040</v>
      </c>
      <c r="K32" s="284">
        <v>0</v>
      </c>
      <c r="L32" s="284">
        <v>0</v>
      </c>
      <c r="M32" s="284">
        <v>0</v>
      </c>
      <c r="N32" s="273">
        <v>0</v>
      </c>
      <c r="O32" s="273">
        <v>0</v>
      </c>
      <c r="P32" s="273">
        <v>0</v>
      </c>
      <c r="Q32" s="252">
        <f>SUM(C32:P32)</f>
        <v>91280</v>
      </c>
    </row>
    <row r="33" spans="1:17" s="84" customFormat="1" ht="21.75" customHeight="1">
      <c r="A33" s="283">
        <v>220700</v>
      </c>
      <c r="B33" s="273">
        <v>0</v>
      </c>
      <c r="C33" s="284">
        <v>955</v>
      </c>
      <c r="D33" s="284">
        <v>0</v>
      </c>
      <c r="E33" s="281">
        <v>1500</v>
      </c>
      <c r="F33" s="284">
        <v>0</v>
      </c>
      <c r="G33" s="284">
        <v>0</v>
      </c>
      <c r="H33" s="284">
        <v>0</v>
      </c>
      <c r="I33" s="284">
        <v>0</v>
      </c>
      <c r="J33" s="273">
        <v>1500</v>
      </c>
      <c r="K33" s="284">
        <v>0</v>
      </c>
      <c r="L33" s="284">
        <v>0</v>
      </c>
      <c r="M33" s="284">
        <v>0</v>
      </c>
      <c r="N33" s="273">
        <v>0</v>
      </c>
      <c r="O33" s="273">
        <v>0</v>
      </c>
      <c r="P33" s="273">
        <v>0</v>
      </c>
      <c r="Q33" s="252">
        <f>SUM(C33:P33)</f>
        <v>3955</v>
      </c>
    </row>
    <row r="34" spans="1:17" s="85" customFormat="1" ht="21.75" customHeight="1" thickBot="1">
      <c r="A34" s="271" t="s">
        <v>62</v>
      </c>
      <c r="B34" s="272">
        <v>0</v>
      </c>
      <c r="C34" s="285">
        <v>224075</v>
      </c>
      <c r="D34" s="285">
        <f t="shared" ref="D34:P34" si="2">SUM(D29:D33)</f>
        <v>0</v>
      </c>
      <c r="E34" s="284">
        <v>103460</v>
      </c>
      <c r="F34" s="285">
        <f t="shared" si="2"/>
        <v>0</v>
      </c>
      <c r="G34" s="285">
        <f t="shared" si="2"/>
        <v>0</v>
      </c>
      <c r="H34" s="285">
        <f t="shared" si="2"/>
        <v>0</v>
      </c>
      <c r="I34" s="285">
        <f t="shared" si="2"/>
        <v>0</v>
      </c>
      <c r="J34" s="272">
        <f t="shared" si="2"/>
        <v>93721</v>
      </c>
      <c r="K34" s="285">
        <f t="shared" si="2"/>
        <v>0</v>
      </c>
      <c r="L34" s="285">
        <f t="shared" si="2"/>
        <v>0</v>
      </c>
      <c r="M34" s="285">
        <f t="shared" si="2"/>
        <v>0</v>
      </c>
      <c r="N34" s="272">
        <f t="shared" si="2"/>
        <v>0</v>
      </c>
      <c r="O34" s="272">
        <f t="shared" si="2"/>
        <v>0</v>
      </c>
      <c r="P34" s="272">
        <f t="shared" si="2"/>
        <v>0</v>
      </c>
      <c r="Q34" s="286">
        <f>C34+E34+J34</f>
        <v>421256</v>
      </c>
    </row>
    <row r="35" spans="1:17" s="85" customFormat="1" ht="21.75" customHeight="1" thickBot="1">
      <c r="A35" s="262" t="s">
        <v>63</v>
      </c>
      <c r="B35" s="264">
        <v>0</v>
      </c>
      <c r="C35" s="287">
        <v>1144945</v>
      </c>
      <c r="D35" s="287">
        <v>0</v>
      </c>
      <c r="E35" s="288">
        <v>517300</v>
      </c>
      <c r="F35" s="287">
        <v>0</v>
      </c>
      <c r="G35" s="287">
        <v>0</v>
      </c>
      <c r="H35" s="287">
        <v>0</v>
      </c>
      <c r="I35" s="287">
        <v>0</v>
      </c>
      <c r="J35" s="264">
        <v>438051</v>
      </c>
      <c r="K35" s="287">
        <v>0</v>
      </c>
      <c r="L35" s="287">
        <v>0</v>
      </c>
      <c r="M35" s="287">
        <v>0</v>
      </c>
      <c r="N35" s="264">
        <v>0</v>
      </c>
      <c r="O35" s="264">
        <v>0</v>
      </c>
      <c r="P35" s="264">
        <v>0</v>
      </c>
      <c r="Q35" s="289">
        <f>C35+E35+J35</f>
        <v>2100296</v>
      </c>
    </row>
    <row r="36" spans="1:17" s="84" customFormat="1" ht="18.75" customHeight="1" thickTop="1">
      <c r="A36" s="267">
        <v>530000</v>
      </c>
      <c r="B36" s="290">
        <v>0</v>
      </c>
      <c r="C36" s="290">
        <v>0</v>
      </c>
      <c r="D36" s="268">
        <v>0</v>
      </c>
      <c r="E36" s="290">
        <v>0</v>
      </c>
      <c r="F36" s="268">
        <v>0</v>
      </c>
      <c r="G36" s="268">
        <v>0</v>
      </c>
      <c r="H36" s="268">
        <v>0</v>
      </c>
      <c r="I36" s="268">
        <v>0</v>
      </c>
      <c r="J36" s="268">
        <v>0</v>
      </c>
      <c r="K36" s="268">
        <v>0</v>
      </c>
      <c r="L36" s="268">
        <v>0</v>
      </c>
      <c r="M36" s="268">
        <v>0</v>
      </c>
      <c r="N36" s="290">
        <v>0</v>
      </c>
      <c r="O36" s="291" t="s">
        <v>61</v>
      </c>
      <c r="P36" s="291" t="s">
        <v>61</v>
      </c>
      <c r="Q36" s="280" t="s">
        <v>61</v>
      </c>
    </row>
    <row r="37" spans="1:17" s="84" customFormat="1" ht="18.75" customHeight="1">
      <c r="A37" s="270">
        <v>310100</v>
      </c>
      <c r="B37" s="282">
        <v>0</v>
      </c>
      <c r="C37" s="282">
        <v>0</v>
      </c>
      <c r="D37" s="250">
        <v>0</v>
      </c>
      <c r="E37" s="281">
        <v>0</v>
      </c>
      <c r="F37" s="250">
        <v>0</v>
      </c>
      <c r="G37" s="250">
        <v>0</v>
      </c>
      <c r="H37" s="250">
        <v>0</v>
      </c>
      <c r="I37" s="250">
        <v>0</v>
      </c>
      <c r="J37" s="250">
        <v>0</v>
      </c>
      <c r="K37" s="250">
        <v>0</v>
      </c>
      <c r="L37" s="250">
        <v>0</v>
      </c>
      <c r="M37" s="250">
        <v>0</v>
      </c>
      <c r="N37" s="250">
        <v>0</v>
      </c>
      <c r="O37" s="250">
        <v>0</v>
      </c>
      <c r="P37" s="250">
        <v>0</v>
      </c>
      <c r="Q37" s="252">
        <f t="shared" ref="Q37:Q42" si="3">SUM(B37:P37)</f>
        <v>0</v>
      </c>
    </row>
    <row r="38" spans="1:17" s="84" customFormat="1" ht="18" customHeight="1">
      <c r="A38" s="270">
        <v>310200</v>
      </c>
      <c r="B38" s="282">
        <v>0</v>
      </c>
      <c r="C38" s="282">
        <v>0</v>
      </c>
      <c r="D38" s="250">
        <v>0</v>
      </c>
      <c r="E38" s="290">
        <v>0</v>
      </c>
      <c r="F38" s="250">
        <v>0</v>
      </c>
      <c r="G38" s="250">
        <v>0</v>
      </c>
      <c r="H38" s="250">
        <v>0</v>
      </c>
      <c r="I38" s="250">
        <v>0</v>
      </c>
      <c r="J38" s="250">
        <v>0</v>
      </c>
      <c r="K38" s="250">
        <v>0</v>
      </c>
      <c r="L38" s="250">
        <v>0</v>
      </c>
      <c r="M38" s="250">
        <v>0</v>
      </c>
      <c r="N38" s="250">
        <v>0</v>
      </c>
      <c r="O38" s="250">
        <v>0</v>
      </c>
      <c r="P38" s="250">
        <v>0</v>
      </c>
      <c r="Q38" s="252">
        <f t="shared" si="3"/>
        <v>0</v>
      </c>
    </row>
    <row r="39" spans="1:17" s="84" customFormat="1" ht="19.5" customHeight="1">
      <c r="A39" s="270">
        <v>310300</v>
      </c>
      <c r="B39" s="282">
        <v>0</v>
      </c>
      <c r="C39" s="281">
        <v>0</v>
      </c>
      <c r="D39" s="250">
        <v>0</v>
      </c>
      <c r="E39" s="281">
        <v>0</v>
      </c>
      <c r="F39" s="250">
        <v>0</v>
      </c>
      <c r="G39" s="250">
        <v>0</v>
      </c>
      <c r="H39" s="250">
        <v>0</v>
      </c>
      <c r="I39" s="250">
        <v>0</v>
      </c>
      <c r="J39" s="250">
        <v>0</v>
      </c>
      <c r="K39" s="250">
        <v>0</v>
      </c>
      <c r="L39" s="250">
        <v>0</v>
      </c>
      <c r="M39" s="250">
        <v>0</v>
      </c>
      <c r="N39" s="250">
        <v>0</v>
      </c>
      <c r="O39" s="250">
        <v>0</v>
      </c>
      <c r="P39" s="250">
        <v>0</v>
      </c>
      <c r="Q39" s="252">
        <f t="shared" si="3"/>
        <v>0</v>
      </c>
    </row>
    <row r="40" spans="1:17" s="84" customFormat="1" ht="19.5" customHeight="1">
      <c r="A40" s="270">
        <v>310400</v>
      </c>
      <c r="B40" s="282">
        <v>0</v>
      </c>
      <c r="C40" s="250">
        <v>20600</v>
      </c>
      <c r="D40" s="250">
        <f>SUM(D36:D39)</f>
        <v>0</v>
      </c>
      <c r="E40" s="290">
        <v>8300</v>
      </c>
      <c r="F40" s="250">
        <v>0</v>
      </c>
      <c r="G40" s="250">
        <v>0</v>
      </c>
      <c r="H40" s="250">
        <f>SUM(H36:H39)</f>
        <v>0</v>
      </c>
      <c r="I40" s="250">
        <f>SUM(I36:I39)</f>
        <v>0</v>
      </c>
      <c r="J40" s="250">
        <v>3000</v>
      </c>
      <c r="K40" s="250">
        <v>0</v>
      </c>
      <c r="L40" s="250">
        <v>0</v>
      </c>
      <c r="M40" s="250">
        <v>0</v>
      </c>
      <c r="N40" s="250">
        <v>0</v>
      </c>
      <c r="O40" s="250">
        <v>0</v>
      </c>
      <c r="P40" s="250">
        <v>0</v>
      </c>
      <c r="Q40" s="252">
        <f t="shared" si="3"/>
        <v>31900</v>
      </c>
    </row>
    <row r="41" spans="1:17" s="84" customFormat="1" ht="19.5" customHeight="1">
      <c r="A41" s="270">
        <v>310500</v>
      </c>
      <c r="B41" s="282">
        <v>0</v>
      </c>
      <c r="C41" s="281">
        <v>0</v>
      </c>
      <c r="D41" s="250">
        <v>0</v>
      </c>
      <c r="E41" s="327" t="s">
        <v>13</v>
      </c>
      <c r="F41" s="250">
        <v>0</v>
      </c>
      <c r="G41" s="250">
        <v>0</v>
      </c>
      <c r="H41" s="250">
        <v>0</v>
      </c>
      <c r="I41" s="250">
        <v>0</v>
      </c>
      <c r="J41" s="250">
        <v>0</v>
      </c>
      <c r="K41" s="250">
        <v>0</v>
      </c>
      <c r="L41" s="250">
        <v>0</v>
      </c>
      <c r="M41" s="250">
        <v>0</v>
      </c>
      <c r="N41" s="250">
        <v>0</v>
      </c>
      <c r="O41" s="250">
        <v>0</v>
      </c>
      <c r="P41" s="250">
        <v>0</v>
      </c>
      <c r="Q41" s="252">
        <f t="shared" si="3"/>
        <v>0</v>
      </c>
    </row>
    <row r="42" spans="1:17" s="84" customFormat="1" ht="19.5" customHeight="1">
      <c r="A42" s="270">
        <v>310600</v>
      </c>
      <c r="B42" s="282">
        <v>0</v>
      </c>
      <c r="C42" s="327" t="s">
        <v>13</v>
      </c>
      <c r="D42" s="250">
        <v>0</v>
      </c>
      <c r="E42" s="290" t="s">
        <v>13</v>
      </c>
      <c r="F42" s="250">
        <v>0</v>
      </c>
      <c r="G42" s="250">
        <v>0</v>
      </c>
      <c r="H42" s="250">
        <v>0</v>
      </c>
      <c r="I42" s="250">
        <v>0</v>
      </c>
      <c r="J42" s="329" t="s">
        <v>13</v>
      </c>
      <c r="K42" s="250">
        <v>0</v>
      </c>
      <c r="L42" s="250">
        <v>0</v>
      </c>
      <c r="M42" s="250">
        <v>0</v>
      </c>
      <c r="N42" s="250">
        <v>0</v>
      </c>
      <c r="O42" s="250">
        <v>0</v>
      </c>
      <c r="P42" s="250">
        <v>0</v>
      </c>
      <c r="Q42" s="252">
        <f t="shared" si="3"/>
        <v>0</v>
      </c>
    </row>
    <row r="43" spans="1:17" s="84" customFormat="1" ht="21.75" customHeight="1" thickBot="1">
      <c r="A43" s="271" t="s">
        <v>62</v>
      </c>
      <c r="B43" s="292">
        <v>0</v>
      </c>
      <c r="C43" s="326">
        <v>20600</v>
      </c>
      <c r="D43" s="272">
        <v>0</v>
      </c>
      <c r="E43" s="293">
        <f>SUM(E38:E42)</f>
        <v>8300</v>
      </c>
      <c r="F43" s="272">
        <v>0</v>
      </c>
      <c r="G43" s="272">
        <v>0</v>
      </c>
      <c r="H43" s="272">
        <v>0</v>
      </c>
      <c r="I43" s="272">
        <v>0</v>
      </c>
      <c r="J43" s="272">
        <f>SUM(J37:J42)</f>
        <v>3000</v>
      </c>
      <c r="K43" s="272">
        <v>0</v>
      </c>
      <c r="L43" s="272">
        <v>0</v>
      </c>
      <c r="M43" s="272">
        <v>0</v>
      </c>
      <c r="N43" s="272">
        <f>SUM(N37:N42)</f>
        <v>0</v>
      </c>
      <c r="O43" s="272">
        <f>SUM(O37:O42)</f>
        <v>0</v>
      </c>
      <c r="P43" s="272">
        <v>0</v>
      </c>
      <c r="Q43" s="261">
        <f>SUM(C43:P43)</f>
        <v>31900</v>
      </c>
    </row>
    <row r="44" spans="1:17" s="84" customFormat="1" ht="21.75" customHeight="1" thickBot="1">
      <c r="A44" s="274" t="s">
        <v>63</v>
      </c>
      <c r="B44" s="277">
        <v>0</v>
      </c>
      <c r="C44" s="294">
        <v>106639</v>
      </c>
      <c r="D44" s="275">
        <v>0</v>
      </c>
      <c r="E44" s="287">
        <v>44700</v>
      </c>
      <c r="F44" s="275">
        <v>0</v>
      </c>
      <c r="G44" s="275">
        <v>0</v>
      </c>
      <c r="H44" s="275">
        <v>0</v>
      </c>
      <c r="I44" s="275">
        <v>0</v>
      </c>
      <c r="J44" s="275">
        <v>15000</v>
      </c>
      <c r="K44" s="275">
        <v>0</v>
      </c>
      <c r="L44" s="275">
        <v>0</v>
      </c>
      <c r="M44" s="275">
        <v>0</v>
      </c>
      <c r="N44" s="275">
        <v>0</v>
      </c>
      <c r="O44" s="275">
        <v>0</v>
      </c>
      <c r="P44" s="275">
        <v>0</v>
      </c>
      <c r="Q44" s="407">
        <f>SUM(C44:P44)</f>
        <v>166339</v>
      </c>
    </row>
    <row r="45" spans="1:17" s="84" customFormat="1" ht="23.25" customHeight="1" thickTop="1">
      <c r="A45" s="267">
        <v>532000</v>
      </c>
      <c r="B45" s="268">
        <v>0</v>
      </c>
      <c r="C45" s="268">
        <v>0</v>
      </c>
      <c r="D45" s="290">
        <v>0</v>
      </c>
      <c r="E45" s="268">
        <v>0</v>
      </c>
      <c r="F45" s="268">
        <v>0</v>
      </c>
      <c r="G45" s="268">
        <v>0</v>
      </c>
      <c r="H45" s="268">
        <v>0</v>
      </c>
      <c r="I45" s="268">
        <v>0</v>
      </c>
      <c r="J45" s="268">
        <v>0</v>
      </c>
      <c r="K45" s="268">
        <v>0</v>
      </c>
      <c r="L45" s="268">
        <v>0</v>
      </c>
      <c r="M45" s="268">
        <v>0</v>
      </c>
      <c r="N45" s="290">
        <v>0</v>
      </c>
      <c r="O45" s="290">
        <v>0</v>
      </c>
      <c r="P45" s="295">
        <v>0</v>
      </c>
      <c r="Q45" s="408"/>
    </row>
    <row r="46" spans="1:17" s="84" customFormat="1" ht="18" customHeight="1">
      <c r="A46" s="270">
        <v>320100</v>
      </c>
      <c r="B46" s="282">
        <v>0</v>
      </c>
      <c r="C46" s="327">
        <v>19800</v>
      </c>
      <c r="D46" s="281">
        <v>0</v>
      </c>
      <c r="E46" s="327" t="s">
        <v>13</v>
      </c>
      <c r="F46" s="250">
        <v>0</v>
      </c>
      <c r="G46" s="282">
        <v>0</v>
      </c>
      <c r="H46" s="282">
        <v>0</v>
      </c>
      <c r="I46" s="250">
        <v>0</v>
      </c>
      <c r="J46" s="327" t="s">
        <v>13</v>
      </c>
      <c r="K46" s="282">
        <v>0</v>
      </c>
      <c r="L46" s="282">
        <v>0</v>
      </c>
      <c r="M46" s="282">
        <v>0</v>
      </c>
      <c r="N46" s="281">
        <v>0</v>
      </c>
      <c r="O46" s="281">
        <v>0</v>
      </c>
      <c r="P46" s="297">
        <v>0</v>
      </c>
      <c r="Q46" s="409">
        <f>SUM(C46:P46)</f>
        <v>19800</v>
      </c>
    </row>
    <row r="47" spans="1:17" s="84" customFormat="1" ht="18" customHeight="1">
      <c r="A47" s="270">
        <v>320200</v>
      </c>
      <c r="B47" s="282">
        <v>0</v>
      </c>
      <c r="C47" s="327">
        <v>19415</v>
      </c>
      <c r="D47" s="281">
        <v>0</v>
      </c>
      <c r="E47" s="282">
        <v>0</v>
      </c>
      <c r="F47" s="250">
        <v>0</v>
      </c>
      <c r="G47" s="282">
        <v>0</v>
      </c>
      <c r="H47" s="282">
        <v>0</v>
      </c>
      <c r="I47" s="250">
        <v>0</v>
      </c>
      <c r="J47" s="282">
        <v>0</v>
      </c>
      <c r="K47" s="282">
        <v>0</v>
      </c>
      <c r="L47" s="282">
        <v>0</v>
      </c>
      <c r="M47" s="282">
        <v>0</v>
      </c>
      <c r="N47" s="281">
        <v>0</v>
      </c>
      <c r="O47" s="281">
        <v>0</v>
      </c>
      <c r="P47" s="297">
        <v>0</v>
      </c>
      <c r="Q47" s="409">
        <f t="shared" ref="Q47:Q49" si="4">SUM(C47:P47)</f>
        <v>19415</v>
      </c>
    </row>
    <row r="48" spans="1:17" s="84" customFormat="1" ht="18" customHeight="1">
      <c r="A48" s="270">
        <v>320300</v>
      </c>
      <c r="B48" s="282">
        <v>0</v>
      </c>
      <c r="C48" s="281">
        <v>11900</v>
      </c>
      <c r="D48" s="281">
        <v>0</v>
      </c>
      <c r="E48" s="327" t="s">
        <v>13</v>
      </c>
      <c r="F48" s="329" t="s">
        <v>13</v>
      </c>
      <c r="G48" s="281">
        <v>0</v>
      </c>
      <c r="H48" s="282">
        <v>58000</v>
      </c>
      <c r="I48" s="250">
        <v>0</v>
      </c>
      <c r="J48" s="327" t="s">
        <v>13</v>
      </c>
      <c r="K48" s="298">
        <v>0</v>
      </c>
      <c r="L48" s="281">
        <v>0</v>
      </c>
      <c r="M48" s="282">
        <v>0</v>
      </c>
      <c r="N48" s="281">
        <v>0</v>
      </c>
      <c r="O48" s="281">
        <v>0</v>
      </c>
      <c r="P48" s="297">
        <v>0</v>
      </c>
      <c r="Q48" s="409">
        <f t="shared" si="4"/>
        <v>69900</v>
      </c>
    </row>
    <row r="49" spans="1:17" s="84" customFormat="1" ht="18" customHeight="1">
      <c r="A49" s="270">
        <v>320400</v>
      </c>
      <c r="B49" s="282">
        <v>0</v>
      </c>
      <c r="C49" s="281">
        <v>3600</v>
      </c>
      <c r="D49" s="281">
        <f>SUM(D45:D48)</f>
        <v>0</v>
      </c>
      <c r="E49" s="282">
        <v>1150</v>
      </c>
      <c r="F49" s="329" t="s">
        <v>13</v>
      </c>
      <c r="G49" s="282">
        <v>0</v>
      </c>
      <c r="H49" s="282">
        <v>0</v>
      </c>
      <c r="I49" s="250">
        <v>0</v>
      </c>
      <c r="J49" s="327" t="s">
        <v>13</v>
      </c>
      <c r="K49" s="282">
        <v>0</v>
      </c>
      <c r="L49" s="282">
        <v>0</v>
      </c>
      <c r="M49" s="282"/>
      <c r="N49" s="281">
        <f>SUM(N45:N48)</f>
        <v>0</v>
      </c>
      <c r="O49" s="281">
        <f>SUM(O45:O48)</f>
        <v>0</v>
      </c>
      <c r="P49" s="297">
        <v>0</v>
      </c>
      <c r="Q49" s="409">
        <f t="shared" si="4"/>
        <v>4750</v>
      </c>
    </row>
    <row r="50" spans="1:17" s="333" customFormat="1" ht="21.75" customHeight="1" thickBot="1">
      <c r="A50" s="324" t="s">
        <v>62</v>
      </c>
      <c r="B50" s="325">
        <v>0</v>
      </c>
      <c r="C50" s="326">
        <v>54715</v>
      </c>
      <c r="D50" s="327">
        <v>0</v>
      </c>
      <c r="E50" s="328">
        <f>SUM(E46:E49)</f>
        <v>1150</v>
      </c>
      <c r="F50" s="329" t="s">
        <v>13</v>
      </c>
      <c r="G50" s="330">
        <f>SUM(G46:G49)</f>
        <v>0</v>
      </c>
      <c r="H50" s="325">
        <f t="shared" ref="H50:M50" si="5">SUM(H45:H49)</f>
        <v>58000</v>
      </c>
      <c r="I50" s="326">
        <f>SUM(I45:I49)</f>
        <v>0</v>
      </c>
      <c r="J50" s="325">
        <f>SUM(J45:J49)</f>
        <v>0</v>
      </c>
      <c r="K50" s="331">
        <f t="shared" si="5"/>
        <v>0</v>
      </c>
      <c r="L50" s="325">
        <f t="shared" si="5"/>
        <v>0</v>
      </c>
      <c r="M50" s="325">
        <f t="shared" si="5"/>
        <v>0</v>
      </c>
      <c r="N50" s="327">
        <v>0</v>
      </c>
      <c r="O50" s="327">
        <v>0</v>
      </c>
      <c r="P50" s="332">
        <f>SUM(P45:P49)</f>
        <v>0</v>
      </c>
      <c r="Q50" s="409">
        <v>113865</v>
      </c>
    </row>
    <row r="51" spans="1:17" s="333" customFormat="1" ht="21.75" customHeight="1" thickBot="1">
      <c r="A51" s="334" t="s">
        <v>63</v>
      </c>
      <c r="B51" s="335">
        <v>0</v>
      </c>
      <c r="C51" s="336">
        <v>336941</v>
      </c>
      <c r="D51" s="337">
        <v>0</v>
      </c>
      <c r="E51" s="336">
        <v>49208</v>
      </c>
      <c r="F51" s="329">
        <v>18200</v>
      </c>
      <c r="G51" s="335">
        <v>0</v>
      </c>
      <c r="H51" s="336">
        <v>58000</v>
      </c>
      <c r="I51" s="336">
        <v>0</v>
      </c>
      <c r="J51" s="335">
        <v>25814</v>
      </c>
      <c r="K51" s="338">
        <v>0</v>
      </c>
      <c r="L51" s="335" t="s">
        <v>13</v>
      </c>
      <c r="M51" s="335" t="s">
        <v>13</v>
      </c>
      <c r="N51" s="337">
        <v>0</v>
      </c>
      <c r="O51" s="337">
        <v>0</v>
      </c>
      <c r="P51" s="339" t="s">
        <v>13</v>
      </c>
      <c r="Q51" s="410">
        <v>488163</v>
      </c>
    </row>
    <row r="52" spans="1:17" s="84" customFormat="1" ht="18.75" customHeight="1" thickTop="1" thickBot="1">
      <c r="A52" s="270">
        <v>533000</v>
      </c>
      <c r="B52" s="282">
        <v>0</v>
      </c>
      <c r="C52" s="282">
        <v>0</v>
      </c>
      <c r="D52" s="282">
        <v>0</v>
      </c>
      <c r="E52" s="282">
        <v>0</v>
      </c>
      <c r="F52" s="272">
        <v>0</v>
      </c>
      <c r="G52" s="250">
        <v>0</v>
      </c>
      <c r="H52" s="250">
        <v>0</v>
      </c>
      <c r="I52" s="250">
        <v>0</v>
      </c>
      <c r="J52" s="250">
        <v>0</v>
      </c>
      <c r="K52" s="250">
        <v>0</v>
      </c>
      <c r="L52" s="250">
        <v>0</v>
      </c>
      <c r="M52" s="250">
        <v>0</v>
      </c>
      <c r="N52" s="250">
        <v>0</v>
      </c>
      <c r="O52" s="250">
        <v>0</v>
      </c>
      <c r="P52" s="250">
        <v>0</v>
      </c>
      <c r="Q52" s="296"/>
    </row>
    <row r="53" spans="1:17" s="84" customFormat="1" ht="18.75" customHeight="1" thickBot="1">
      <c r="A53" s="270">
        <v>330100</v>
      </c>
      <c r="B53" s="282">
        <v>0</v>
      </c>
      <c r="C53" s="298">
        <v>850</v>
      </c>
      <c r="D53" s="281">
        <v>0</v>
      </c>
      <c r="E53" s="327">
        <v>32903</v>
      </c>
      <c r="F53" s="275">
        <v>0</v>
      </c>
      <c r="G53" s="250">
        <v>0</v>
      </c>
      <c r="H53" s="250">
        <v>0</v>
      </c>
      <c r="I53" s="250">
        <v>0</v>
      </c>
      <c r="J53" s="250">
        <v>0</v>
      </c>
      <c r="K53" s="250">
        <v>0</v>
      </c>
      <c r="L53" s="250">
        <v>0</v>
      </c>
      <c r="M53" s="250">
        <v>0</v>
      </c>
      <c r="N53" s="250">
        <v>0</v>
      </c>
      <c r="O53" s="250">
        <v>0</v>
      </c>
      <c r="P53" s="250">
        <v>0</v>
      </c>
      <c r="Q53" s="301">
        <f>SUM(C53:P53)</f>
        <v>33753</v>
      </c>
    </row>
    <row r="54" spans="1:17" s="84" customFormat="1" ht="18.75" customHeight="1" thickTop="1">
      <c r="A54" s="270">
        <v>330200</v>
      </c>
      <c r="B54" s="282">
        <v>0</v>
      </c>
      <c r="C54" s="281"/>
      <c r="D54" s="281">
        <v>0</v>
      </c>
      <c r="E54" s="281">
        <v>0</v>
      </c>
      <c r="F54" s="250">
        <v>0</v>
      </c>
      <c r="G54" s="250">
        <v>0</v>
      </c>
      <c r="H54" s="250">
        <v>0</v>
      </c>
      <c r="I54" s="251">
        <v>0</v>
      </c>
      <c r="J54" s="250">
        <v>0</v>
      </c>
      <c r="K54" s="251" t="s">
        <v>13</v>
      </c>
      <c r="L54" s="250">
        <v>0</v>
      </c>
      <c r="M54" s="250">
        <v>0</v>
      </c>
      <c r="N54" s="250">
        <v>0</v>
      </c>
      <c r="O54" s="250">
        <v>0</v>
      </c>
      <c r="P54" s="250">
        <v>0</v>
      </c>
      <c r="Q54" s="301">
        <f>SUM(D54:P54)</f>
        <v>0</v>
      </c>
    </row>
    <row r="55" spans="1:17" s="84" customFormat="1" ht="18.75" customHeight="1">
      <c r="A55" s="270">
        <v>330300</v>
      </c>
      <c r="B55" s="282">
        <v>0</v>
      </c>
      <c r="C55" s="302">
        <v>11946</v>
      </c>
      <c r="D55" s="281">
        <v>0</v>
      </c>
      <c r="E55" s="281">
        <v>0</v>
      </c>
      <c r="F55" s="250">
        <v>0</v>
      </c>
      <c r="G55" s="250">
        <v>0</v>
      </c>
      <c r="H55" s="250">
        <v>0</v>
      </c>
      <c r="I55" s="250"/>
      <c r="J55" s="250">
        <v>0</v>
      </c>
      <c r="K55" s="250">
        <v>0</v>
      </c>
      <c r="L55" s="250">
        <v>0</v>
      </c>
      <c r="M55" s="250">
        <v>0</v>
      </c>
      <c r="N55" s="250">
        <v>0</v>
      </c>
      <c r="O55" s="250">
        <v>0</v>
      </c>
      <c r="P55" s="250">
        <v>0</v>
      </c>
      <c r="Q55" s="297">
        <f t="shared" ref="Q55:Q65" si="6">SUM(C55:P55)</f>
        <v>11946</v>
      </c>
    </row>
    <row r="56" spans="1:17" s="84" customFormat="1" ht="18.75" customHeight="1">
      <c r="A56" s="270">
        <v>330400</v>
      </c>
      <c r="B56" s="282">
        <v>0</v>
      </c>
      <c r="C56" s="327" t="s">
        <v>13</v>
      </c>
      <c r="D56" s="282">
        <v>0</v>
      </c>
      <c r="E56" s="327" t="s">
        <v>13</v>
      </c>
      <c r="F56" s="303">
        <v>0</v>
      </c>
      <c r="G56" s="303">
        <v>0</v>
      </c>
      <c r="H56" s="250">
        <v>0</v>
      </c>
      <c r="I56" s="250">
        <v>0</v>
      </c>
      <c r="J56" s="329" t="s">
        <v>13</v>
      </c>
      <c r="K56" s="250">
        <v>0</v>
      </c>
      <c r="L56" s="250">
        <v>0</v>
      </c>
      <c r="M56" s="250">
        <v>0</v>
      </c>
      <c r="N56" s="250">
        <v>0</v>
      </c>
      <c r="O56" s="250">
        <v>0</v>
      </c>
      <c r="P56" s="250">
        <v>0</v>
      </c>
      <c r="Q56" s="297">
        <f t="shared" si="6"/>
        <v>0</v>
      </c>
    </row>
    <row r="57" spans="1:17" s="84" customFormat="1" ht="18.75" customHeight="1">
      <c r="A57" s="270">
        <v>330600</v>
      </c>
      <c r="B57" s="282">
        <v>0</v>
      </c>
      <c r="C57" s="282">
        <v>0</v>
      </c>
      <c r="D57" s="282">
        <v>0</v>
      </c>
      <c r="E57" s="327" t="s">
        <v>13</v>
      </c>
      <c r="F57" s="304">
        <v>0</v>
      </c>
      <c r="G57" s="304">
        <v>0</v>
      </c>
      <c r="H57" s="250">
        <v>0</v>
      </c>
      <c r="I57" s="304">
        <v>0</v>
      </c>
      <c r="J57" s="250">
        <f>-L62</f>
        <v>0</v>
      </c>
      <c r="K57" s="250">
        <v>0</v>
      </c>
      <c r="L57" s="250">
        <v>0</v>
      </c>
      <c r="M57" s="250">
        <v>0</v>
      </c>
      <c r="N57" s="250">
        <v>0</v>
      </c>
      <c r="O57" s="250">
        <v>0</v>
      </c>
      <c r="P57" s="250">
        <v>0</v>
      </c>
      <c r="Q57" s="297">
        <f t="shared" si="6"/>
        <v>0</v>
      </c>
    </row>
    <row r="58" spans="1:17" s="84" customFormat="1" ht="18.75" customHeight="1">
      <c r="A58" s="270">
        <v>330700</v>
      </c>
      <c r="B58" s="282">
        <v>0</v>
      </c>
      <c r="C58" s="282">
        <v>0</v>
      </c>
      <c r="D58" s="282">
        <v>0</v>
      </c>
      <c r="E58" s="281">
        <v>0</v>
      </c>
      <c r="F58" s="304">
        <v>0</v>
      </c>
      <c r="G58" s="304">
        <v>0</v>
      </c>
      <c r="H58" s="250">
        <v>0</v>
      </c>
      <c r="I58" s="304">
        <v>0</v>
      </c>
      <c r="J58" s="250">
        <v>0</v>
      </c>
      <c r="K58" s="250">
        <v>0</v>
      </c>
      <c r="L58" s="250">
        <v>0</v>
      </c>
      <c r="M58" s="250">
        <v>0</v>
      </c>
      <c r="N58" s="250">
        <v>0</v>
      </c>
      <c r="O58" s="250">
        <v>0</v>
      </c>
      <c r="P58" s="250">
        <v>0</v>
      </c>
      <c r="Q58" s="297">
        <f>SUM(C58:P58)</f>
        <v>0</v>
      </c>
    </row>
    <row r="59" spans="1:17" s="84" customFormat="1" ht="18.75" customHeight="1">
      <c r="A59" s="270">
        <v>330800</v>
      </c>
      <c r="B59" s="282">
        <v>0</v>
      </c>
      <c r="C59" s="327">
        <v>10200</v>
      </c>
      <c r="D59" s="282">
        <v>0</v>
      </c>
      <c r="E59" s="327">
        <v>180</v>
      </c>
      <c r="F59" s="304">
        <v>0</v>
      </c>
      <c r="G59" s="304">
        <v>0</v>
      </c>
      <c r="H59" s="250">
        <v>0</v>
      </c>
      <c r="I59" s="251">
        <v>0</v>
      </c>
      <c r="J59" s="327" t="s">
        <v>13</v>
      </c>
      <c r="K59" s="250">
        <v>0</v>
      </c>
      <c r="L59" s="250">
        <v>0</v>
      </c>
      <c r="M59" s="250">
        <v>0</v>
      </c>
      <c r="N59" s="250">
        <v>0</v>
      </c>
      <c r="O59" s="250">
        <v>0</v>
      </c>
      <c r="P59" s="250">
        <v>0</v>
      </c>
      <c r="Q59" s="297">
        <f t="shared" si="6"/>
        <v>10380</v>
      </c>
    </row>
    <row r="60" spans="1:17" s="84" customFormat="1" ht="18.75" customHeight="1">
      <c r="A60" s="270">
        <v>330900</v>
      </c>
      <c r="B60" s="282">
        <v>0</v>
      </c>
      <c r="C60" s="282">
        <v>0</v>
      </c>
      <c r="D60" s="282">
        <v>0</v>
      </c>
      <c r="E60" s="281">
        <v>0</v>
      </c>
      <c r="F60" s="304">
        <v>0</v>
      </c>
      <c r="G60" s="304">
        <v>0</v>
      </c>
      <c r="H60" s="250">
        <v>0</v>
      </c>
      <c r="I60" s="250">
        <v>0</v>
      </c>
      <c r="J60" s="250">
        <v>0</v>
      </c>
      <c r="K60" s="250">
        <v>0</v>
      </c>
      <c r="L60" s="250">
        <v>0</v>
      </c>
      <c r="M60" s="250">
        <v>0</v>
      </c>
      <c r="N60" s="250">
        <v>0</v>
      </c>
      <c r="O60" s="250">
        <v>0</v>
      </c>
      <c r="P60" s="250">
        <v>0</v>
      </c>
      <c r="Q60" s="297">
        <f t="shared" si="6"/>
        <v>0</v>
      </c>
    </row>
    <row r="61" spans="1:17" s="84" customFormat="1" ht="18.75" customHeight="1">
      <c r="A61" s="270">
        <v>331100</v>
      </c>
      <c r="B61" s="282">
        <v>0</v>
      </c>
      <c r="C61" s="282">
        <v>0</v>
      </c>
      <c r="D61" s="282">
        <v>0</v>
      </c>
      <c r="E61" s="281">
        <v>0</v>
      </c>
      <c r="F61" s="304">
        <v>0</v>
      </c>
      <c r="G61" s="304">
        <v>0</v>
      </c>
      <c r="H61" s="250">
        <v>0</v>
      </c>
      <c r="I61" s="250">
        <v>0</v>
      </c>
      <c r="J61" s="250">
        <v>0</v>
      </c>
      <c r="K61" s="250">
        <v>0</v>
      </c>
      <c r="L61" s="250">
        <v>0</v>
      </c>
      <c r="M61" s="250">
        <v>0</v>
      </c>
      <c r="N61" s="250">
        <v>0</v>
      </c>
      <c r="O61" s="250">
        <v>0</v>
      </c>
      <c r="P61" s="250">
        <v>0</v>
      </c>
      <c r="Q61" s="297">
        <f t="shared" si="6"/>
        <v>0</v>
      </c>
    </row>
    <row r="62" spans="1:17" s="84" customFormat="1" ht="18.75" customHeight="1">
      <c r="A62" s="270">
        <v>331300</v>
      </c>
      <c r="B62" s="282">
        <v>0</v>
      </c>
      <c r="C62" s="282">
        <v>0</v>
      </c>
      <c r="D62" s="282">
        <v>0</v>
      </c>
      <c r="E62" s="281">
        <v>0</v>
      </c>
      <c r="F62" s="304">
        <v>0</v>
      </c>
      <c r="G62" s="304">
        <v>0</v>
      </c>
      <c r="H62" s="250">
        <v>0</v>
      </c>
      <c r="I62" s="250">
        <v>0</v>
      </c>
      <c r="J62" s="250">
        <v>0</v>
      </c>
      <c r="K62" s="250">
        <v>0</v>
      </c>
      <c r="L62" s="250">
        <v>0</v>
      </c>
      <c r="M62" s="250">
        <v>0</v>
      </c>
      <c r="N62" s="250">
        <v>0</v>
      </c>
      <c r="O62" s="250">
        <v>0</v>
      </c>
      <c r="P62" s="250">
        <v>0</v>
      </c>
      <c r="Q62" s="297">
        <f t="shared" si="6"/>
        <v>0</v>
      </c>
    </row>
    <row r="63" spans="1:17" s="84" customFormat="1" ht="18.75" customHeight="1">
      <c r="A63" s="270">
        <v>331400</v>
      </c>
      <c r="B63" s="282">
        <v>0</v>
      </c>
      <c r="C63" s="302" t="s">
        <v>13</v>
      </c>
      <c r="D63" s="305">
        <v>0</v>
      </c>
      <c r="E63" s="281">
        <v>20360</v>
      </c>
      <c r="F63" s="304">
        <v>0</v>
      </c>
      <c r="G63" s="304">
        <v>0</v>
      </c>
      <c r="H63" s="250">
        <v>0</v>
      </c>
      <c r="I63" s="251"/>
      <c r="J63" s="250">
        <v>0</v>
      </c>
      <c r="K63" s="250">
        <v>0</v>
      </c>
      <c r="L63" s="250">
        <v>0</v>
      </c>
      <c r="M63" s="250">
        <v>0</v>
      </c>
      <c r="N63" s="250">
        <v>0</v>
      </c>
      <c r="O63" s="250">
        <v>0</v>
      </c>
      <c r="P63" s="250">
        <v>0</v>
      </c>
      <c r="Q63" s="297">
        <f t="shared" si="6"/>
        <v>20360</v>
      </c>
    </row>
    <row r="64" spans="1:17" s="84" customFormat="1" ht="18.75" customHeight="1">
      <c r="A64" s="270">
        <v>331700</v>
      </c>
      <c r="B64" s="282">
        <v>0</v>
      </c>
      <c r="C64" s="302" t="s">
        <v>13</v>
      </c>
      <c r="D64" s="305">
        <v>0</v>
      </c>
      <c r="E64" s="281">
        <v>0</v>
      </c>
      <c r="F64" s="304">
        <v>0</v>
      </c>
      <c r="G64" s="304">
        <v>0</v>
      </c>
      <c r="H64" s="250">
        <v>0</v>
      </c>
      <c r="I64" s="250">
        <v>0</v>
      </c>
      <c r="J64" s="250">
        <v>0</v>
      </c>
      <c r="K64" s="250">
        <v>0</v>
      </c>
      <c r="L64" s="250">
        <v>0</v>
      </c>
      <c r="M64" s="250">
        <v>0</v>
      </c>
      <c r="N64" s="250">
        <v>0</v>
      </c>
      <c r="O64" s="250">
        <v>0</v>
      </c>
      <c r="P64" s="250">
        <v>0</v>
      </c>
      <c r="Q64" s="297">
        <f t="shared" si="6"/>
        <v>0</v>
      </c>
    </row>
    <row r="65" spans="1:17" s="84" customFormat="1" ht="18.75" customHeight="1">
      <c r="A65" s="270" t="s">
        <v>60</v>
      </c>
      <c r="B65" s="282">
        <v>0</v>
      </c>
      <c r="C65" s="305">
        <v>0</v>
      </c>
      <c r="D65" s="305">
        <v>0</v>
      </c>
      <c r="E65" s="281">
        <v>0</v>
      </c>
      <c r="F65" s="304">
        <v>0</v>
      </c>
      <c r="G65" s="304">
        <v>0</v>
      </c>
      <c r="H65" s="250">
        <v>0</v>
      </c>
      <c r="I65" s="250">
        <v>0</v>
      </c>
      <c r="J65" s="250">
        <v>0</v>
      </c>
      <c r="K65" s="250">
        <v>0</v>
      </c>
      <c r="L65" s="250">
        <v>0</v>
      </c>
      <c r="M65" s="250">
        <v>0</v>
      </c>
      <c r="N65" s="250">
        <v>0</v>
      </c>
      <c r="O65" s="250">
        <v>0</v>
      </c>
      <c r="P65" s="250">
        <v>0</v>
      </c>
      <c r="Q65" s="297">
        <f t="shared" si="6"/>
        <v>0</v>
      </c>
    </row>
    <row r="66" spans="1:17" s="84" customFormat="1" ht="21.75" customHeight="1" thickBot="1">
      <c r="A66" s="271" t="s">
        <v>62</v>
      </c>
      <c r="B66" s="292">
        <v>0</v>
      </c>
      <c r="C66" s="306">
        <v>22996</v>
      </c>
      <c r="D66" s="306">
        <f>SUM(D52:D63)</f>
        <v>0</v>
      </c>
      <c r="E66" s="285">
        <v>53443</v>
      </c>
      <c r="F66" s="307">
        <f>SUM(F52:F65)</f>
        <v>0</v>
      </c>
      <c r="G66" s="307">
        <f>SUM(G52:G65)</f>
        <v>0</v>
      </c>
      <c r="H66" s="307">
        <f>SUM(H53:H64)</f>
        <v>0</v>
      </c>
      <c r="I66" s="307">
        <f>SUM(I52:I65)</f>
        <v>0</v>
      </c>
      <c r="J66" s="325">
        <f>SUM(J52:J64)</f>
        <v>0</v>
      </c>
      <c r="K66" s="299">
        <v>0</v>
      </c>
      <c r="L66" s="299">
        <f>SUM(L52:L64)</f>
        <v>0</v>
      </c>
      <c r="M66" s="272">
        <v>0</v>
      </c>
      <c r="N66" s="299">
        <f>SUM(N52:N64)</f>
        <v>0</v>
      </c>
      <c r="O66" s="299">
        <f>SUM(O52:O64)</f>
        <v>0</v>
      </c>
      <c r="P66" s="299">
        <f>SUM(P52:P64)</f>
        <v>0</v>
      </c>
      <c r="Q66" s="311">
        <f>Q53+Q54+Q55+Q56+Q57+Q58+Q59+Q60+Q61+Q62+Q63+Q64+Q65</f>
        <v>76439</v>
      </c>
    </row>
    <row r="67" spans="1:17" s="347" customFormat="1" ht="21.75" customHeight="1" thickBot="1">
      <c r="A67" s="340" t="s">
        <v>63</v>
      </c>
      <c r="B67" s="341">
        <v>0</v>
      </c>
      <c r="C67" s="342">
        <v>105684</v>
      </c>
      <c r="D67" s="342">
        <v>0</v>
      </c>
      <c r="E67" s="343">
        <v>55863</v>
      </c>
      <c r="F67" s="344">
        <v>0</v>
      </c>
      <c r="G67" s="344">
        <v>0</v>
      </c>
      <c r="H67" s="422" t="s">
        <v>13</v>
      </c>
      <c r="I67" s="344">
        <v>0</v>
      </c>
      <c r="J67" s="346">
        <v>755</v>
      </c>
      <c r="K67" s="345">
        <v>0</v>
      </c>
      <c r="L67" s="344">
        <v>0</v>
      </c>
      <c r="M67" s="346" t="s">
        <v>13</v>
      </c>
      <c r="N67" s="344">
        <v>0</v>
      </c>
      <c r="O67" s="344">
        <v>0</v>
      </c>
      <c r="P67" s="344">
        <v>0</v>
      </c>
      <c r="Q67" s="339">
        <v>162302</v>
      </c>
    </row>
    <row r="68" spans="1:17" s="84" customFormat="1" ht="21" customHeight="1" thickTop="1">
      <c r="A68" s="267">
        <v>534000</v>
      </c>
      <c r="B68" s="290">
        <v>0</v>
      </c>
      <c r="C68" s="268">
        <v>0</v>
      </c>
      <c r="D68" s="290">
        <v>0</v>
      </c>
      <c r="E68" s="308">
        <v>0</v>
      </c>
      <c r="F68" s="290">
        <v>0</v>
      </c>
      <c r="G68" s="290">
        <v>0</v>
      </c>
      <c r="H68" s="290">
        <v>0</v>
      </c>
      <c r="I68" s="268">
        <v>0</v>
      </c>
      <c r="J68" s="290">
        <v>0</v>
      </c>
      <c r="K68" s="290">
        <v>0</v>
      </c>
      <c r="L68" s="290">
        <v>0</v>
      </c>
      <c r="M68" s="290">
        <v>0</v>
      </c>
      <c r="N68" s="290">
        <v>0</v>
      </c>
      <c r="O68" s="290">
        <v>0</v>
      </c>
      <c r="P68" s="295">
        <v>0</v>
      </c>
      <c r="Q68" s="296"/>
    </row>
    <row r="69" spans="1:17" s="84" customFormat="1" ht="18" customHeight="1">
      <c r="A69" s="270">
        <v>340100</v>
      </c>
      <c r="B69" s="282">
        <v>0</v>
      </c>
      <c r="C69" s="281">
        <v>11802.75</v>
      </c>
      <c r="D69" s="282">
        <v>0</v>
      </c>
      <c r="E69" s="290">
        <v>0</v>
      </c>
      <c r="F69" s="282">
        <v>0</v>
      </c>
      <c r="G69" s="282">
        <v>0</v>
      </c>
      <c r="H69" s="282">
        <v>0</v>
      </c>
      <c r="I69" s="250">
        <v>0</v>
      </c>
      <c r="J69" s="282">
        <v>0</v>
      </c>
      <c r="K69" s="282">
        <v>0</v>
      </c>
      <c r="L69" s="282">
        <v>0</v>
      </c>
      <c r="M69" s="282">
        <v>0</v>
      </c>
      <c r="N69" s="282">
        <v>0</v>
      </c>
      <c r="O69" s="282">
        <v>0</v>
      </c>
      <c r="P69" s="297">
        <v>37267.35</v>
      </c>
      <c r="Q69" s="409">
        <f>SUM(C69:P69)</f>
        <v>49070.1</v>
      </c>
    </row>
    <row r="70" spans="1:17" s="84" customFormat="1" ht="18" customHeight="1">
      <c r="A70" s="283">
        <v>340300</v>
      </c>
      <c r="B70" s="284">
        <v>0</v>
      </c>
      <c r="C70" s="284" t="s">
        <v>13</v>
      </c>
      <c r="D70" s="284">
        <v>0</v>
      </c>
      <c r="E70" s="281">
        <v>0</v>
      </c>
      <c r="F70" s="284">
        <v>0</v>
      </c>
      <c r="G70" s="284">
        <v>0</v>
      </c>
      <c r="H70" s="281">
        <v>0</v>
      </c>
      <c r="I70" s="284">
        <v>0</v>
      </c>
      <c r="J70" s="281">
        <v>0</v>
      </c>
      <c r="K70" s="281">
        <v>0</v>
      </c>
      <c r="L70" s="284">
        <v>0</v>
      </c>
      <c r="M70" s="284">
        <v>0</v>
      </c>
      <c r="N70" s="284">
        <v>0</v>
      </c>
      <c r="O70" s="284">
        <v>0</v>
      </c>
      <c r="P70" s="297">
        <v>0</v>
      </c>
      <c r="Q70" s="409">
        <f>SUM(C70:P70)</f>
        <v>0</v>
      </c>
    </row>
    <row r="71" spans="1:17" s="84" customFormat="1" ht="18" customHeight="1">
      <c r="A71" s="283">
        <v>340400</v>
      </c>
      <c r="B71" s="284">
        <v>0</v>
      </c>
      <c r="C71" s="284" t="s">
        <v>13</v>
      </c>
      <c r="D71" s="284">
        <v>0</v>
      </c>
      <c r="E71" s="281">
        <v>170</v>
      </c>
      <c r="F71" s="284">
        <v>0</v>
      </c>
      <c r="G71" s="284">
        <v>0</v>
      </c>
      <c r="H71" s="281">
        <v>0</v>
      </c>
      <c r="I71" s="284">
        <v>0</v>
      </c>
      <c r="J71" s="281">
        <v>0</v>
      </c>
      <c r="K71" s="281">
        <v>0</v>
      </c>
      <c r="L71" s="284">
        <v>0</v>
      </c>
      <c r="M71" s="284">
        <v>0</v>
      </c>
      <c r="N71" s="284">
        <v>0</v>
      </c>
      <c r="O71" s="284">
        <v>0</v>
      </c>
      <c r="P71" s="297">
        <v>0</v>
      </c>
      <c r="Q71" s="409">
        <f>SUM(C71:P71)</f>
        <v>170</v>
      </c>
    </row>
    <row r="72" spans="1:17" s="84" customFormat="1" ht="18" customHeight="1">
      <c r="A72" s="283">
        <v>340500</v>
      </c>
      <c r="B72" s="284">
        <v>0</v>
      </c>
      <c r="C72" s="284" t="s">
        <v>13</v>
      </c>
      <c r="D72" s="284">
        <v>0</v>
      </c>
      <c r="E72" s="290">
        <v>0</v>
      </c>
      <c r="F72" s="284">
        <v>0</v>
      </c>
      <c r="G72" s="284">
        <v>0</v>
      </c>
      <c r="H72" s="290">
        <v>0</v>
      </c>
      <c r="I72" s="284">
        <v>0</v>
      </c>
      <c r="J72" s="290">
        <v>0</v>
      </c>
      <c r="K72" s="290">
        <v>0</v>
      </c>
      <c r="L72" s="284">
        <v>0</v>
      </c>
      <c r="M72" s="284">
        <v>0</v>
      </c>
      <c r="N72" s="284">
        <v>0</v>
      </c>
      <c r="O72" s="284">
        <v>0</v>
      </c>
      <c r="P72" s="297">
        <v>0</v>
      </c>
      <c r="Q72" s="409">
        <f>SUM(C72:P72)</f>
        <v>0</v>
      </c>
    </row>
    <row r="73" spans="1:17" s="84" customFormat="1" ht="21.75" customHeight="1" thickBot="1">
      <c r="A73" s="271" t="s">
        <v>93</v>
      </c>
      <c r="B73" s="292">
        <v>0</v>
      </c>
      <c r="C73" s="285">
        <v>11802.75</v>
      </c>
      <c r="D73" s="292">
        <v>0</v>
      </c>
      <c r="E73" s="310">
        <v>170</v>
      </c>
      <c r="F73" s="292">
        <v>0</v>
      </c>
      <c r="G73" s="292">
        <v>0</v>
      </c>
      <c r="H73" s="292">
        <f>SUM(H68:H72)</f>
        <v>0</v>
      </c>
      <c r="I73" s="284">
        <f>SUM(I69:I72)</f>
        <v>0</v>
      </c>
      <c r="J73" s="292">
        <v>0</v>
      </c>
      <c r="K73" s="292">
        <v>0</v>
      </c>
      <c r="L73" s="292">
        <v>0</v>
      </c>
      <c r="M73" s="292">
        <v>0</v>
      </c>
      <c r="N73" s="292">
        <v>0</v>
      </c>
      <c r="O73" s="292">
        <v>0</v>
      </c>
      <c r="P73" s="311">
        <v>37267.35</v>
      </c>
      <c r="Q73" s="411">
        <v>49240.1</v>
      </c>
    </row>
    <row r="74" spans="1:17" s="84" customFormat="1" ht="20.25" customHeight="1" thickBot="1">
      <c r="A74" s="274" t="s">
        <v>63</v>
      </c>
      <c r="B74" s="277">
        <v>0</v>
      </c>
      <c r="C74" s="294">
        <v>94640.09</v>
      </c>
      <c r="D74" s="277">
        <v>0</v>
      </c>
      <c r="E74" s="288">
        <v>655</v>
      </c>
      <c r="F74" s="277">
        <v>0</v>
      </c>
      <c r="G74" s="277">
        <v>0</v>
      </c>
      <c r="H74" s="277">
        <v>0</v>
      </c>
      <c r="I74" s="300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  <c r="P74" s="312">
        <v>188409.88</v>
      </c>
      <c r="Q74" s="412">
        <f>C74+E74+P74</f>
        <v>283704.96999999997</v>
      </c>
    </row>
    <row r="75" spans="1:17" s="84" customFormat="1" ht="18.75" customHeight="1" thickTop="1">
      <c r="A75" s="267">
        <v>541000</v>
      </c>
      <c r="B75" s="290">
        <v>0</v>
      </c>
      <c r="C75" s="290">
        <v>0</v>
      </c>
      <c r="D75" s="290">
        <v>0</v>
      </c>
      <c r="E75" s="290">
        <v>0</v>
      </c>
      <c r="F75" s="268">
        <v>0</v>
      </c>
      <c r="G75" s="268">
        <v>0</v>
      </c>
      <c r="H75" s="268">
        <v>0</v>
      </c>
      <c r="I75" s="268">
        <v>0</v>
      </c>
      <c r="J75" s="268">
        <v>0</v>
      </c>
      <c r="K75" s="268">
        <v>0</v>
      </c>
      <c r="L75" s="268">
        <v>0</v>
      </c>
      <c r="M75" s="268">
        <v>0</v>
      </c>
      <c r="N75" s="268">
        <v>0</v>
      </c>
      <c r="O75" s="268">
        <v>0</v>
      </c>
      <c r="P75" s="268">
        <v>0</v>
      </c>
      <c r="Q75" s="268">
        <v>0</v>
      </c>
    </row>
    <row r="76" spans="1:17" s="84" customFormat="1" ht="18.75" customHeight="1">
      <c r="A76" s="270">
        <v>410100</v>
      </c>
      <c r="B76" s="282">
        <v>0</v>
      </c>
      <c r="C76" s="282">
        <v>0</v>
      </c>
      <c r="D76" s="281">
        <v>0</v>
      </c>
      <c r="E76" s="281">
        <v>0</v>
      </c>
      <c r="F76" s="250">
        <v>0</v>
      </c>
      <c r="G76" s="250">
        <v>0</v>
      </c>
      <c r="H76" s="250">
        <v>0</v>
      </c>
      <c r="I76" s="250">
        <v>0</v>
      </c>
      <c r="J76" s="250">
        <v>0</v>
      </c>
      <c r="K76" s="250">
        <v>0</v>
      </c>
      <c r="L76" s="250">
        <v>0</v>
      </c>
      <c r="M76" s="250">
        <v>0</v>
      </c>
      <c r="N76" s="250">
        <v>0</v>
      </c>
      <c r="O76" s="250">
        <v>0</v>
      </c>
      <c r="P76" s="250">
        <v>0</v>
      </c>
      <c r="Q76" s="329">
        <v>0</v>
      </c>
    </row>
    <row r="77" spans="1:17" s="84" customFormat="1" ht="18.75" customHeight="1">
      <c r="A77" s="270">
        <v>410200</v>
      </c>
      <c r="B77" s="282">
        <v>0</v>
      </c>
      <c r="C77" s="282">
        <v>0</v>
      </c>
      <c r="D77" s="281">
        <v>0</v>
      </c>
      <c r="E77" s="281">
        <v>0</v>
      </c>
      <c r="F77" s="250">
        <v>0</v>
      </c>
      <c r="G77" s="250">
        <v>0</v>
      </c>
      <c r="H77" s="250">
        <v>0</v>
      </c>
      <c r="I77" s="250">
        <v>0</v>
      </c>
      <c r="J77" s="250">
        <v>0</v>
      </c>
      <c r="K77" s="250">
        <v>0</v>
      </c>
      <c r="L77" s="250">
        <v>0</v>
      </c>
      <c r="M77" s="250">
        <v>0</v>
      </c>
      <c r="N77" s="250">
        <v>0</v>
      </c>
      <c r="O77" s="250">
        <v>0</v>
      </c>
      <c r="P77" s="250">
        <v>0</v>
      </c>
      <c r="Q77" s="329">
        <v>0</v>
      </c>
    </row>
    <row r="78" spans="1:17" s="84" customFormat="1" ht="18.75" customHeight="1">
      <c r="A78" s="270">
        <v>410300</v>
      </c>
      <c r="B78" s="282">
        <v>0</v>
      </c>
      <c r="C78" s="282">
        <v>0</v>
      </c>
      <c r="D78" s="281">
        <v>0</v>
      </c>
      <c r="E78" s="281">
        <v>0</v>
      </c>
      <c r="F78" s="250">
        <v>0</v>
      </c>
      <c r="G78" s="250">
        <v>0</v>
      </c>
      <c r="H78" s="250">
        <v>0</v>
      </c>
      <c r="I78" s="250">
        <v>0</v>
      </c>
      <c r="J78" s="250">
        <v>0</v>
      </c>
      <c r="K78" s="250">
        <v>0</v>
      </c>
      <c r="L78" s="250">
        <v>0</v>
      </c>
      <c r="M78" s="250">
        <v>0</v>
      </c>
      <c r="N78" s="250">
        <v>0</v>
      </c>
      <c r="O78" s="250">
        <v>0</v>
      </c>
      <c r="P78" s="250">
        <v>0</v>
      </c>
      <c r="Q78" s="329">
        <v>0</v>
      </c>
    </row>
    <row r="79" spans="1:17" s="84" customFormat="1" ht="18.75" customHeight="1">
      <c r="A79" s="270">
        <v>410600</v>
      </c>
      <c r="B79" s="282">
        <v>0</v>
      </c>
      <c r="C79" s="282">
        <v>0</v>
      </c>
      <c r="D79" s="281">
        <v>0</v>
      </c>
      <c r="E79" s="281">
        <v>0</v>
      </c>
      <c r="F79" s="250">
        <v>0</v>
      </c>
      <c r="G79" s="250">
        <v>0</v>
      </c>
      <c r="H79" s="250">
        <v>0</v>
      </c>
      <c r="I79" s="250">
        <v>0</v>
      </c>
      <c r="J79" s="250">
        <v>0</v>
      </c>
      <c r="K79" s="250">
        <v>0</v>
      </c>
      <c r="L79" s="250">
        <v>0</v>
      </c>
      <c r="M79" s="250">
        <v>0</v>
      </c>
      <c r="N79" s="250">
        <v>0</v>
      </c>
      <c r="O79" s="250">
        <v>0</v>
      </c>
      <c r="P79" s="250">
        <v>0</v>
      </c>
      <c r="Q79" s="329">
        <v>0</v>
      </c>
    </row>
    <row r="80" spans="1:17" s="84" customFormat="1" ht="18.75" customHeight="1">
      <c r="A80" s="270">
        <v>410700</v>
      </c>
      <c r="B80" s="282">
        <v>0</v>
      </c>
      <c r="C80" s="282">
        <v>0</v>
      </c>
      <c r="D80" s="281">
        <v>0</v>
      </c>
      <c r="E80" s="281">
        <v>0</v>
      </c>
      <c r="F80" s="250">
        <v>0</v>
      </c>
      <c r="G80" s="250">
        <v>0</v>
      </c>
      <c r="H80" s="250">
        <v>0</v>
      </c>
      <c r="I80" s="250">
        <v>0</v>
      </c>
      <c r="J80" s="250">
        <v>14500</v>
      </c>
      <c r="K80" s="250">
        <v>0</v>
      </c>
      <c r="L80" s="250">
        <v>0</v>
      </c>
      <c r="M80" s="250">
        <v>0</v>
      </c>
      <c r="N80" s="250">
        <v>0</v>
      </c>
      <c r="O80" s="250">
        <v>0</v>
      </c>
      <c r="P80" s="250">
        <v>0</v>
      </c>
      <c r="Q80" s="329">
        <v>14500</v>
      </c>
    </row>
    <row r="81" spans="1:18" s="84" customFormat="1" ht="18.75" customHeight="1">
      <c r="A81" s="270">
        <v>411600</v>
      </c>
      <c r="B81" s="282">
        <v>0</v>
      </c>
      <c r="C81" s="282">
        <v>0</v>
      </c>
      <c r="D81" s="281">
        <v>0</v>
      </c>
      <c r="E81" s="281">
        <v>0</v>
      </c>
      <c r="F81" s="250">
        <v>0</v>
      </c>
      <c r="G81" s="250">
        <v>0</v>
      </c>
      <c r="H81" s="250">
        <v>0</v>
      </c>
      <c r="I81" s="250">
        <v>0</v>
      </c>
      <c r="J81" s="250">
        <v>0</v>
      </c>
      <c r="K81" s="250">
        <v>0</v>
      </c>
      <c r="L81" s="250">
        <v>0</v>
      </c>
      <c r="M81" s="250">
        <v>0</v>
      </c>
      <c r="N81" s="250">
        <v>0</v>
      </c>
      <c r="O81" s="250">
        <v>0</v>
      </c>
      <c r="P81" s="250">
        <v>0</v>
      </c>
      <c r="Q81" s="329">
        <v>0</v>
      </c>
      <c r="R81" s="226"/>
    </row>
    <row r="82" spans="1:18" s="84" customFormat="1" ht="18.75" customHeight="1">
      <c r="A82" s="283">
        <v>411800</v>
      </c>
      <c r="B82" s="284">
        <v>0</v>
      </c>
      <c r="C82" s="284">
        <v>0</v>
      </c>
      <c r="D82" s="309">
        <v>0</v>
      </c>
      <c r="E82" s="309">
        <v>0</v>
      </c>
      <c r="F82" s="273">
        <v>0</v>
      </c>
      <c r="G82" s="273">
        <v>0</v>
      </c>
      <c r="H82" s="273">
        <v>0</v>
      </c>
      <c r="I82" s="273">
        <v>0</v>
      </c>
      <c r="J82" s="273">
        <v>0</v>
      </c>
      <c r="K82" s="273">
        <v>0</v>
      </c>
      <c r="L82" s="273">
        <v>0</v>
      </c>
      <c r="M82" s="273">
        <v>0</v>
      </c>
      <c r="N82" s="273">
        <v>0</v>
      </c>
      <c r="O82" s="273">
        <v>0</v>
      </c>
      <c r="P82" s="273">
        <v>0</v>
      </c>
      <c r="Q82" s="413">
        <f>SUM(C82:P82)</f>
        <v>0</v>
      </c>
    </row>
    <row r="83" spans="1:18" s="84" customFormat="1" ht="21.75" customHeight="1" thickBot="1">
      <c r="A83" s="271" t="s">
        <v>62</v>
      </c>
      <c r="B83" s="292">
        <v>0</v>
      </c>
      <c r="C83" s="292">
        <v>21500</v>
      </c>
      <c r="D83" s="285">
        <f>SUM(D75:D82)</f>
        <v>0</v>
      </c>
      <c r="E83" s="285">
        <v>7500</v>
      </c>
      <c r="F83" s="272">
        <f>SUM(F76:F81)</f>
        <v>0</v>
      </c>
      <c r="G83" s="272">
        <f>SUM(G76:G81)</f>
        <v>0</v>
      </c>
      <c r="H83" s="272">
        <f>SUM(H75:H81)</f>
        <v>0</v>
      </c>
      <c r="I83" s="272">
        <v>0</v>
      </c>
      <c r="J83" s="272">
        <v>0</v>
      </c>
      <c r="K83" s="272">
        <v>0</v>
      </c>
      <c r="L83" s="272">
        <v>0</v>
      </c>
      <c r="M83" s="272">
        <v>0</v>
      </c>
      <c r="N83" s="272">
        <v>0</v>
      </c>
      <c r="O83" s="272">
        <v>0</v>
      </c>
      <c r="P83" s="272">
        <v>14500</v>
      </c>
      <c r="Q83" s="414">
        <f>SUM(C83:P83)</f>
        <v>43500</v>
      </c>
    </row>
    <row r="84" spans="1:18" s="84" customFormat="1" ht="21.75" customHeight="1" thickBot="1">
      <c r="A84" s="274" t="s">
        <v>63</v>
      </c>
      <c r="B84" s="277">
        <v>0</v>
      </c>
      <c r="C84" s="341">
        <v>21500</v>
      </c>
      <c r="D84" s="341" t="s">
        <v>13</v>
      </c>
      <c r="E84" s="341">
        <v>7500</v>
      </c>
      <c r="F84" s="275">
        <v>0</v>
      </c>
      <c r="G84" s="275">
        <v>0</v>
      </c>
      <c r="H84" s="275">
        <v>0</v>
      </c>
      <c r="I84" s="275">
        <v>0</v>
      </c>
      <c r="J84" s="346" t="s">
        <v>13</v>
      </c>
      <c r="K84" s="275">
        <v>0</v>
      </c>
      <c r="L84" s="275">
        <v>0</v>
      </c>
      <c r="M84" s="275">
        <v>0</v>
      </c>
      <c r="N84" s="275">
        <v>0</v>
      </c>
      <c r="O84" s="275">
        <v>0</v>
      </c>
      <c r="P84" s="275">
        <v>63337</v>
      </c>
      <c r="Q84" s="415">
        <v>92337</v>
      </c>
    </row>
    <row r="85" spans="1:18" s="84" customFormat="1" ht="21" customHeight="1" thickTop="1">
      <c r="A85" s="267">
        <v>542000</v>
      </c>
      <c r="B85" s="290">
        <v>0</v>
      </c>
      <c r="C85" s="268">
        <v>0</v>
      </c>
      <c r="D85" s="290">
        <v>0</v>
      </c>
      <c r="E85" s="290">
        <v>0</v>
      </c>
      <c r="F85" s="290">
        <v>0</v>
      </c>
      <c r="G85" s="290">
        <v>0</v>
      </c>
      <c r="H85" s="290">
        <v>0</v>
      </c>
      <c r="I85" s="268">
        <v>0</v>
      </c>
      <c r="J85" s="290">
        <v>0</v>
      </c>
      <c r="K85" s="290">
        <v>0</v>
      </c>
      <c r="L85" s="290">
        <v>0</v>
      </c>
      <c r="M85" s="290">
        <v>0</v>
      </c>
      <c r="N85" s="290">
        <v>0</v>
      </c>
      <c r="O85" s="290">
        <v>0</v>
      </c>
      <c r="P85" s="290">
        <v>0</v>
      </c>
      <c r="Q85" s="290">
        <v>0</v>
      </c>
    </row>
    <row r="86" spans="1:18" s="84" customFormat="1" ht="18" customHeight="1">
      <c r="A86" s="270">
        <v>420100</v>
      </c>
      <c r="B86" s="282">
        <v>0</v>
      </c>
      <c r="C86" s="281">
        <v>0</v>
      </c>
      <c r="D86" s="282">
        <v>0</v>
      </c>
      <c r="E86" s="282">
        <v>0</v>
      </c>
      <c r="F86" s="282">
        <v>0</v>
      </c>
      <c r="G86" s="282">
        <v>0</v>
      </c>
      <c r="H86" s="282">
        <v>0</v>
      </c>
      <c r="I86" s="250">
        <v>0</v>
      </c>
      <c r="J86" s="282">
        <v>0</v>
      </c>
      <c r="K86" s="282">
        <v>0</v>
      </c>
      <c r="L86" s="282">
        <v>0</v>
      </c>
      <c r="M86" s="282">
        <v>0</v>
      </c>
      <c r="N86" s="282">
        <v>0</v>
      </c>
      <c r="O86" s="282">
        <v>0</v>
      </c>
      <c r="P86" s="282">
        <v>0</v>
      </c>
      <c r="Q86" s="282">
        <f t="shared" ref="Q86:Q92" si="7">SUM(I86:P86)</f>
        <v>0</v>
      </c>
    </row>
    <row r="87" spans="1:18" s="84" customFormat="1" ht="18" customHeight="1">
      <c r="A87" s="270">
        <v>420800</v>
      </c>
      <c r="B87" s="282">
        <v>0</v>
      </c>
      <c r="C87" s="281">
        <v>0</v>
      </c>
      <c r="D87" s="282">
        <v>0</v>
      </c>
      <c r="E87" s="282">
        <v>0</v>
      </c>
      <c r="F87" s="282">
        <v>0</v>
      </c>
      <c r="G87" s="282">
        <v>0</v>
      </c>
      <c r="H87" s="282">
        <v>0</v>
      </c>
      <c r="I87" s="250">
        <v>0</v>
      </c>
      <c r="J87" s="282">
        <v>0</v>
      </c>
      <c r="K87" s="282">
        <v>0</v>
      </c>
      <c r="L87" s="282">
        <v>0</v>
      </c>
      <c r="M87" s="282">
        <v>0</v>
      </c>
      <c r="N87" s="282">
        <v>0</v>
      </c>
      <c r="O87" s="282">
        <v>0</v>
      </c>
      <c r="P87" s="282">
        <v>0</v>
      </c>
      <c r="Q87" s="282">
        <f t="shared" si="7"/>
        <v>0</v>
      </c>
    </row>
    <row r="88" spans="1:18" s="84" customFormat="1" ht="18" customHeight="1">
      <c r="A88" s="270">
        <v>420900</v>
      </c>
      <c r="B88" s="282">
        <v>0</v>
      </c>
      <c r="C88" s="281">
        <v>0</v>
      </c>
      <c r="D88" s="282">
        <v>0</v>
      </c>
      <c r="E88" s="282">
        <v>0</v>
      </c>
      <c r="F88" s="282">
        <v>0</v>
      </c>
      <c r="G88" s="282">
        <v>0</v>
      </c>
      <c r="H88" s="282">
        <v>0</v>
      </c>
      <c r="I88" s="250">
        <v>0</v>
      </c>
      <c r="J88" s="282">
        <v>0</v>
      </c>
      <c r="K88" s="282">
        <v>0</v>
      </c>
      <c r="L88" s="282">
        <v>0</v>
      </c>
      <c r="M88" s="282">
        <v>0</v>
      </c>
      <c r="N88" s="282">
        <v>0</v>
      </c>
      <c r="O88" s="282">
        <v>0</v>
      </c>
      <c r="P88" s="282">
        <v>0</v>
      </c>
      <c r="Q88" s="282">
        <f t="shared" si="7"/>
        <v>0</v>
      </c>
    </row>
    <row r="89" spans="1:18" s="84" customFormat="1" ht="18" customHeight="1">
      <c r="A89" s="270">
        <v>421000</v>
      </c>
      <c r="B89" s="282">
        <v>0</v>
      </c>
      <c r="C89" s="281">
        <v>0</v>
      </c>
      <c r="D89" s="282">
        <v>0</v>
      </c>
      <c r="E89" s="282">
        <v>0</v>
      </c>
      <c r="F89" s="282">
        <v>0</v>
      </c>
      <c r="G89" s="282">
        <v>0</v>
      </c>
      <c r="H89" s="282">
        <v>0</v>
      </c>
      <c r="I89" s="250">
        <v>0</v>
      </c>
      <c r="J89" s="282">
        <v>0</v>
      </c>
      <c r="K89" s="327" t="s">
        <v>13</v>
      </c>
      <c r="L89" s="282">
        <v>0</v>
      </c>
      <c r="M89" s="282">
        <v>0</v>
      </c>
      <c r="N89" s="282">
        <v>0</v>
      </c>
      <c r="O89" s="282">
        <v>0</v>
      </c>
      <c r="P89" s="282">
        <v>0</v>
      </c>
      <c r="Q89" s="282">
        <f t="shared" si="7"/>
        <v>0</v>
      </c>
    </row>
    <row r="90" spans="1:18" s="84" customFormat="1" ht="18" customHeight="1">
      <c r="A90" s="270">
        <v>420200</v>
      </c>
      <c r="B90" s="282">
        <v>0</v>
      </c>
      <c r="C90" s="281">
        <v>0</v>
      </c>
      <c r="D90" s="282">
        <v>0</v>
      </c>
      <c r="E90" s="282">
        <v>0</v>
      </c>
      <c r="F90" s="282">
        <v>0</v>
      </c>
      <c r="G90" s="282">
        <v>0</v>
      </c>
      <c r="H90" s="282">
        <v>0</v>
      </c>
      <c r="I90" s="250">
        <v>0</v>
      </c>
      <c r="J90" s="282">
        <v>0</v>
      </c>
      <c r="K90" s="282">
        <v>0</v>
      </c>
      <c r="L90" s="282">
        <v>0</v>
      </c>
      <c r="M90" s="282">
        <v>0</v>
      </c>
      <c r="N90" s="282">
        <v>0</v>
      </c>
      <c r="O90" s="282">
        <v>0</v>
      </c>
      <c r="P90" s="282">
        <v>0</v>
      </c>
      <c r="Q90" s="282">
        <f>SUM(I90:P90)</f>
        <v>0</v>
      </c>
    </row>
    <row r="91" spans="1:18" s="84" customFormat="1" ht="21.75" customHeight="1" thickBot="1">
      <c r="A91" s="271" t="s">
        <v>93</v>
      </c>
      <c r="B91" s="292">
        <v>0</v>
      </c>
      <c r="C91" s="285">
        <v>0</v>
      </c>
      <c r="D91" s="292">
        <v>0</v>
      </c>
      <c r="E91" s="292">
        <v>0</v>
      </c>
      <c r="F91" s="292">
        <v>0</v>
      </c>
      <c r="G91" s="292">
        <v>0</v>
      </c>
      <c r="H91" s="292">
        <v>0</v>
      </c>
      <c r="I91" s="284">
        <f>SUM(I85:I89)</f>
        <v>0</v>
      </c>
      <c r="J91" s="292">
        <f>SUM(J87:J89)</f>
        <v>0</v>
      </c>
      <c r="K91" s="292">
        <f>SUM(K86:K89)</f>
        <v>0</v>
      </c>
      <c r="L91" s="292">
        <v>0</v>
      </c>
      <c r="M91" s="292">
        <v>0</v>
      </c>
      <c r="N91" s="292">
        <v>0</v>
      </c>
      <c r="O91" s="292">
        <v>0</v>
      </c>
      <c r="P91" s="292">
        <v>0</v>
      </c>
      <c r="Q91" s="292">
        <f t="shared" si="7"/>
        <v>0</v>
      </c>
    </row>
    <row r="92" spans="1:18" s="84" customFormat="1" ht="20.25" customHeight="1" thickBot="1">
      <c r="A92" s="274" t="s">
        <v>63</v>
      </c>
      <c r="B92" s="277">
        <v>0</v>
      </c>
      <c r="C92" s="294">
        <v>0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300">
        <v>0</v>
      </c>
      <c r="J92" s="341" t="s">
        <v>13</v>
      </c>
      <c r="K92" s="277">
        <v>149700</v>
      </c>
      <c r="L92" s="277">
        <v>0</v>
      </c>
      <c r="M92" s="277">
        <v>0</v>
      </c>
      <c r="N92" s="277">
        <v>0</v>
      </c>
      <c r="O92" s="277">
        <v>0</v>
      </c>
      <c r="P92" s="341" t="s">
        <v>13</v>
      </c>
      <c r="Q92" s="277">
        <f t="shared" si="7"/>
        <v>149700</v>
      </c>
    </row>
    <row r="93" spans="1:18" s="84" customFormat="1" ht="18.75" customHeight="1" thickTop="1">
      <c r="A93" s="267">
        <v>560000</v>
      </c>
      <c r="B93" s="290">
        <v>0</v>
      </c>
      <c r="C93" s="290">
        <v>0</v>
      </c>
      <c r="D93" s="290">
        <v>0</v>
      </c>
      <c r="E93" s="290">
        <v>0</v>
      </c>
      <c r="F93" s="290">
        <v>0</v>
      </c>
      <c r="G93" s="290">
        <v>0</v>
      </c>
      <c r="H93" s="268">
        <v>0</v>
      </c>
      <c r="I93" s="268">
        <v>0</v>
      </c>
      <c r="J93" s="268">
        <v>0</v>
      </c>
      <c r="K93" s="268">
        <v>0</v>
      </c>
      <c r="L93" s="290">
        <v>0</v>
      </c>
      <c r="M93" s="268">
        <v>0</v>
      </c>
      <c r="N93" s="290">
        <v>0</v>
      </c>
      <c r="O93" s="290">
        <v>0</v>
      </c>
      <c r="P93" s="290">
        <v>0</v>
      </c>
      <c r="Q93" s="290">
        <v>0</v>
      </c>
    </row>
    <row r="94" spans="1:18" s="84" customFormat="1" ht="18.75" customHeight="1">
      <c r="A94" s="270">
        <v>610100</v>
      </c>
      <c r="B94" s="282">
        <v>0</v>
      </c>
      <c r="C94" s="282">
        <v>0</v>
      </c>
      <c r="D94" s="281">
        <v>0</v>
      </c>
      <c r="E94" s="281">
        <v>0</v>
      </c>
      <c r="F94" s="282">
        <v>0</v>
      </c>
      <c r="G94" s="282">
        <v>0</v>
      </c>
      <c r="H94" s="250">
        <v>0</v>
      </c>
      <c r="I94" s="250">
        <v>0</v>
      </c>
      <c r="J94" s="250">
        <v>0</v>
      </c>
      <c r="K94" s="250">
        <v>0</v>
      </c>
      <c r="L94" s="282">
        <v>0</v>
      </c>
      <c r="M94" s="250">
        <v>0</v>
      </c>
      <c r="N94" s="282">
        <v>0</v>
      </c>
      <c r="O94" s="282">
        <v>0</v>
      </c>
      <c r="P94" s="282">
        <v>0</v>
      </c>
      <c r="Q94" s="282">
        <v>0</v>
      </c>
    </row>
    <row r="95" spans="1:18" s="84" customFormat="1" ht="18.75" customHeight="1">
      <c r="A95" s="270">
        <v>610200</v>
      </c>
      <c r="B95" s="282">
        <v>0</v>
      </c>
      <c r="C95" s="282">
        <v>281000</v>
      </c>
      <c r="D95" s="281">
        <v>0</v>
      </c>
      <c r="E95" s="281">
        <v>0</v>
      </c>
      <c r="F95" s="282">
        <v>0</v>
      </c>
      <c r="G95" s="282">
        <v>0</v>
      </c>
      <c r="H95" s="329" t="s">
        <v>13</v>
      </c>
      <c r="I95" s="250">
        <v>0</v>
      </c>
      <c r="J95" s="250">
        <v>0</v>
      </c>
      <c r="K95" s="250">
        <v>0</v>
      </c>
      <c r="L95" s="282">
        <v>0</v>
      </c>
      <c r="M95" s="250">
        <v>0</v>
      </c>
      <c r="N95" s="282">
        <v>0</v>
      </c>
      <c r="O95" s="282">
        <v>0</v>
      </c>
      <c r="P95" s="282">
        <v>0</v>
      </c>
      <c r="Q95" s="282">
        <f>-F96</f>
        <v>0</v>
      </c>
    </row>
    <row r="96" spans="1:18" s="84" customFormat="1" ht="18.75" customHeight="1">
      <c r="A96" s="270">
        <v>610400</v>
      </c>
      <c r="B96" s="282">
        <v>0</v>
      </c>
      <c r="C96" s="282">
        <v>0</v>
      </c>
      <c r="D96" s="281">
        <v>0</v>
      </c>
      <c r="E96" s="281">
        <v>0</v>
      </c>
      <c r="F96" s="282">
        <v>0</v>
      </c>
      <c r="G96" s="282">
        <v>0</v>
      </c>
      <c r="H96" s="250">
        <v>0</v>
      </c>
      <c r="I96" s="250">
        <v>0</v>
      </c>
      <c r="J96" s="250"/>
      <c r="K96" s="250">
        <v>0</v>
      </c>
      <c r="L96" s="282">
        <v>0</v>
      </c>
      <c r="M96" s="250">
        <v>0</v>
      </c>
      <c r="N96" s="282">
        <v>0</v>
      </c>
      <c r="O96" s="282">
        <v>0</v>
      </c>
      <c r="P96" s="282">
        <v>0</v>
      </c>
      <c r="Q96" s="282">
        <v>0</v>
      </c>
    </row>
    <row r="97" spans="1:17" s="84" customFormat="1" ht="21.75" customHeight="1" thickBot="1">
      <c r="A97" s="271" t="s">
        <v>62</v>
      </c>
      <c r="B97" s="292">
        <v>0</v>
      </c>
      <c r="C97" s="292">
        <v>281000</v>
      </c>
      <c r="D97" s="285">
        <f>SUM(D93:D95)</f>
        <v>0</v>
      </c>
      <c r="E97" s="285">
        <v>0</v>
      </c>
      <c r="F97" s="292">
        <v>0</v>
      </c>
      <c r="G97" s="292">
        <v>0</v>
      </c>
      <c r="H97" s="272">
        <f>SUM(H93:H96)</f>
        <v>0</v>
      </c>
      <c r="I97" s="272">
        <v>0</v>
      </c>
      <c r="J97" s="272"/>
      <c r="K97" s="272">
        <f>SUM(K93:K96)</f>
        <v>0</v>
      </c>
      <c r="L97" s="292">
        <v>0</v>
      </c>
      <c r="M97" s="272">
        <v>0</v>
      </c>
      <c r="N97" s="292">
        <v>0</v>
      </c>
      <c r="O97" s="292">
        <v>0</v>
      </c>
      <c r="P97" s="292">
        <v>0</v>
      </c>
      <c r="Q97" s="292">
        <f>SUM(B97:P97)</f>
        <v>281000</v>
      </c>
    </row>
    <row r="98" spans="1:17" s="84" customFormat="1" ht="21.75" customHeight="1" thickBot="1">
      <c r="A98" s="274" t="s">
        <v>63</v>
      </c>
      <c r="B98" s="277">
        <v>0</v>
      </c>
      <c r="C98" s="341">
        <v>291000</v>
      </c>
      <c r="D98" s="294">
        <v>0</v>
      </c>
      <c r="E98" s="294">
        <v>0</v>
      </c>
      <c r="F98" s="277">
        <v>0</v>
      </c>
      <c r="G98" s="277">
        <v>0</v>
      </c>
      <c r="H98" s="346" t="s">
        <v>13</v>
      </c>
      <c r="I98" s="275">
        <v>0</v>
      </c>
      <c r="J98" s="275">
        <v>0</v>
      </c>
      <c r="K98" s="275">
        <v>0</v>
      </c>
      <c r="L98" s="277">
        <v>0</v>
      </c>
      <c r="M98" s="275">
        <v>0</v>
      </c>
      <c r="N98" s="341" t="s">
        <v>13</v>
      </c>
      <c r="O98" s="277">
        <v>0</v>
      </c>
      <c r="P98" s="277">
        <v>0</v>
      </c>
      <c r="Q98" s="277">
        <f>SUM(C98:P98)</f>
        <v>291000</v>
      </c>
    </row>
    <row r="99" spans="1:17" s="84" customFormat="1" ht="21" customHeight="1" thickTop="1">
      <c r="A99" s="267">
        <v>550000</v>
      </c>
      <c r="B99" s="290">
        <v>0</v>
      </c>
      <c r="C99" s="268">
        <v>0</v>
      </c>
      <c r="D99" s="290">
        <v>0</v>
      </c>
      <c r="E99" s="290">
        <v>0</v>
      </c>
      <c r="F99" s="290">
        <v>0</v>
      </c>
      <c r="G99" s="290">
        <v>0</v>
      </c>
      <c r="H99" s="290">
        <v>0</v>
      </c>
      <c r="I99" s="268">
        <v>0</v>
      </c>
      <c r="J99" s="290">
        <v>0</v>
      </c>
      <c r="K99" s="290">
        <v>0</v>
      </c>
      <c r="L99" s="290">
        <v>0</v>
      </c>
      <c r="M99" s="290">
        <v>0</v>
      </c>
      <c r="N99" s="290">
        <v>0</v>
      </c>
      <c r="O99" s="290">
        <v>0</v>
      </c>
      <c r="P99" s="290">
        <v>0</v>
      </c>
      <c r="Q99" s="290">
        <v>0</v>
      </c>
    </row>
    <row r="100" spans="1:17" s="84" customFormat="1" ht="21" customHeight="1">
      <c r="A100" s="267">
        <v>551000</v>
      </c>
      <c r="B100" s="308" t="s">
        <v>13</v>
      </c>
      <c r="C100" s="308" t="s">
        <v>13</v>
      </c>
      <c r="D100" s="308" t="s">
        <v>13</v>
      </c>
      <c r="E100" s="290">
        <v>0</v>
      </c>
      <c r="F100" s="290">
        <v>0</v>
      </c>
      <c r="G100" s="290">
        <v>0</v>
      </c>
      <c r="H100" s="290">
        <v>0</v>
      </c>
      <c r="I100" s="268">
        <v>0</v>
      </c>
      <c r="J100" s="290">
        <v>0</v>
      </c>
      <c r="K100" s="290">
        <v>0</v>
      </c>
      <c r="L100" s="290">
        <v>0</v>
      </c>
      <c r="M100" s="290">
        <v>0</v>
      </c>
      <c r="N100" s="290">
        <v>0</v>
      </c>
      <c r="O100" s="290">
        <v>0</v>
      </c>
      <c r="P100" s="290">
        <v>0</v>
      </c>
      <c r="Q100" s="290">
        <v>0</v>
      </c>
    </row>
    <row r="101" spans="1:17" s="84" customFormat="1" ht="21" customHeight="1">
      <c r="A101" s="267">
        <v>510100</v>
      </c>
      <c r="B101" s="290">
        <f>SUM(B21:B25)</f>
        <v>0</v>
      </c>
      <c r="C101" s="308" t="s">
        <v>13</v>
      </c>
      <c r="D101" s="290">
        <v>0</v>
      </c>
      <c r="E101" s="290">
        <v>0</v>
      </c>
      <c r="F101" s="290">
        <v>0</v>
      </c>
      <c r="G101" s="290">
        <v>0</v>
      </c>
      <c r="H101" s="290">
        <v>0</v>
      </c>
      <c r="I101" s="268">
        <v>0</v>
      </c>
      <c r="J101" s="290">
        <v>0</v>
      </c>
      <c r="K101" s="290">
        <v>0</v>
      </c>
      <c r="L101" s="290">
        <v>0</v>
      </c>
      <c r="M101" s="290">
        <v>0</v>
      </c>
      <c r="N101" s="290">
        <v>0</v>
      </c>
      <c r="O101" s="290">
        <v>0</v>
      </c>
      <c r="P101" s="290">
        <v>0</v>
      </c>
      <c r="Q101" s="290">
        <v>0</v>
      </c>
    </row>
    <row r="102" spans="1:17" s="84" customFormat="1" ht="18" customHeight="1">
      <c r="A102" s="270">
        <v>510200</v>
      </c>
      <c r="B102" s="282">
        <v>0</v>
      </c>
      <c r="C102" s="281">
        <v>0</v>
      </c>
      <c r="D102" s="282">
        <v>0</v>
      </c>
      <c r="E102" s="281">
        <v>0</v>
      </c>
      <c r="F102" s="282">
        <v>0</v>
      </c>
      <c r="G102" s="282">
        <v>0</v>
      </c>
      <c r="H102" s="282">
        <v>0</v>
      </c>
      <c r="I102" s="250">
        <v>0</v>
      </c>
      <c r="J102" s="282">
        <v>0</v>
      </c>
      <c r="K102" s="282">
        <v>0</v>
      </c>
      <c r="L102" s="282">
        <v>0</v>
      </c>
      <c r="M102" s="282">
        <v>0</v>
      </c>
      <c r="N102" s="282">
        <v>0</v>
      </c>
      <c r="O102" s="282">
        <v>0</v>
      </c>
      <c r="P102" s="282">
        <v>0</v>
      </c>
      <c r="Q102" s="252">
        <f>SUM(B102:P102)</f>
        <v>0</v>
      </c>
    </row>
    <row r="103" spans="1:17" s="84" customFormat="1" ht="18" customHeight="1">
      <c r="A103" s="270">
        <v>330500</v>
      </c>
      <c r="B103" s="282">
        <v>0</v>
      </c>
      <c r="C103" s="281">
        <v>0</v>
      </c>
      <c r="D103" s="282">
        <v>0</v>
      </c>
      <c r="E103" s="282">
        <v>0</v>
      </c>
      <c r="F103" s="282">
        <v>0</v>
      </c>
      <c r="G103" s="282">
        <v>0</v>
      </c>
      <c r="H103" s="282">
        <v>0</v>
      </c>
      <c r="I103" s="250">
        <v>0</v>
      </c>
      <c r="J103" s="282">
        <v>0</v>
      </c>
      <c r="K103" s="282">
        <v>0</v>
      </c>
      <c r="L103" s="282">
        <v>0</v>
      </c>
      <c r="M103" s="282">
        <v>0</v>
      </c>
      <c r="N103" s="282">
        <v>0</v>
      </c>
      <c r="O103" s="282">
        <v>0</v>
      </c>
      <c r="P103" s="282">
        <v>0</v>
      </c>
      <c r="Q103" s="282">
        <v>0</v>
      </c>
    </row>
    <row r="104" spans="1:17" s="84" customFormat="1" ht="21.75" customHeight="1" thickBot="1">
      <c r="A104" s="271" t="s">
        <v>93</v>
      </c>
      <c r="B104" s="292">
        <v>0</v>
      </c>
      <c r="C104" s="285" t="s">
        <v>13</v>
      </c>
      <c r="D104" s="292">
        <v>0</v>
      </c>
      <c r="E104" s="292">
        <f>SUM(E99:E103)</f>
        <v>0</v>
      </c>
      <c r="F104" s="292">
        <f>SUM(F100:F103)</f>
        <v>0</v>
      </c>
      <c r="G104" s="292">
        <f>SUM(G100:G103)</f>
        <v>0</v>
      </c>
      <c r="H104" s="292">
        <f>SUM(H99:H103)</f>
        <v>0</v>
      </c>
      <c r="I104" s="284">
        <v>0</v>
      </c>
      <c r="J104" s="292">
        <v>0</v>
      </c>
      <c r="K104" s="292">
        <v>0</v>
      </c>
      <c r="L104" s="292">
        <v>0</v>
      </c>
      <c r="M104" s="292">
        <v>0</v>
      </c>
      <c r="N104" s="292">
        <v>0</v>
      </c>
      <c r="O104" s="292">
        <v>0</v>
      </c>
      <c r="P104" s="292">
        <v>0</v>
      </c>
      <c r="Q104" s="313">
        <f>SUM(B104:P104)</f>
        <v>0</v>
      </c>
    </row>
    <row r="105" spans="1:17" s="84" customFormat="1" ht="20.25" customHeight="1" thickBot="1">
      <c r="A105" s="274" t="s">
        <v>63</v>
      </c>
      <c r="B105" s="277">
        <v>0</v>
      </c>
      <c r="C105" s="294">
        <v>0</v>
      </c>
      <c r="D105" s="277">
        <v>0</v>
      </c>
      <c r="E105" s="277">
        <v>0</v>
      </c>
      <c r="F105" s="341" t="s">
        <v>13</v>
      </c>
      <c r="G105" s="277">
        <v>0</v>
      </c>
      <c r="H105" s="277">
        <v>0</v>
      </c>
      <c r="I105" s="300">
        <v>0</v>
      </c>
      <c r="J105" s="277">
        <v>0</v>
      </c>
      <c r="K105" s="277">
        <v>0</v>
      </c>
      <c r="L105" s="277">
        <v>0</v>
      </c>
      <c r="M105" s="277">
        <v>0</v>
      </c>
      <c r="N105" s="277">
        <v>0</v>
      </c>
      <c r="O105" s="277">
        <v>0</v>
      </c>
      <c r="P105" s="277">
        <v>0</v>
      </c>
      <c r="Q105" s="416" t="s">
        <v>13</v>
      </c>
    </row>
    <row r="106" spans="1:17" s="84" customFormat="1" ht="20.25" customHeight="1" thickTop="1">
      <c r="A106" s="314"/>
      <c r="B106" s="315"/>
      <c r="C106" s="316"/>
      <c r="D106" s="315"/>
      <c r="E106" s="315"/>
      <c r="F106" s="315"/>
      <c r="G106" s="315"/>
      <c r="H106" s="315"/>
      <c r="I106" s="316"/>
      <c r="J106" s="315"/>
      <c r="K106" s="315"/>
      <c r="L106" s="315"/>
      <c r="M106" s="315"/>
      <c r="N106" s="316"/>
      <c r="O106" s="317"/>
      <c r="P106" s="318"/>
      <c r="Q106" s="296"/>
    </row>
    <row r="107" spans="1:17" s="84" customFormat="1" ht="18" customHeight="1" thickBot="1">
      <c r="A107" s="259" t="s">
        <v>62</v>
      </c>
      <c r="B107" s="273"/>
      <c r="C107" s="273"/>
      <c r="D107" s="319"/>
      <c r="E107" s="319"/>
      <c r="F107" s="273"/>
      <c r="G107" s="273"/>
      <c r="H107" s="273"/>
      <c r="I107" s="273"/>
      <c r="J107" s="273"/>
      <c r="K107" s="273"/>
      <c r="L107" s="273"/>
      <c r="M107" s="273"/>
      <c r="N107" s="319"/>
      <c r="O107" s="320"/>
      <c r="P107" s="320"/>
      <c r="Q107" s="417">
        <v>1373323.1</v>
      </c>
    </row>
    <row r="108" spans="1:17" s="84" customFormat="1" ht="20.25" customHeight="1" thickBot="1">
      <c r="A108" s="321" t="s">
        <v>63</v>
      </c>
      <c r="B108" s="276"/>
      <c r="C108" s="322"/>
      <c r="D108" s="264"/>
      <c r="E108" s="264"/>
      <c r="F108" s="276"/>
      <c r="G108" s="276"/>
      <c r="H108" s="276"/>
      <c r="I108" s="276"/>
      <c r="J108" s="276"/>
      <c r="K108" s="276"/>
      <c r="L108" s="276"/>
      <c r="M108" s="276"/>
      <c r="N108" s="263"/>
      <c r="O108" s="323"/>
      <c r="P108" s="323"/>
      <c r="Q108" s="339">
        <v>6015990.9699999997</v>
      </c>
    </row>
    <row r="109" spans="1:17" s="84" customFormat="1" ht="19.5" thickTop="1">
      <c r="A109" s="117"/>
      <c r="B109" s="118"/>
      <c r="C109" s="118"/>
      <c r="D109" s="118"/>
      <c r="E109" s="118"/>
      <c r="F109" s="118"/>
      <c r="G109" s="118"/>
      <c r="H109" s="118"/>
      <c r="I109" s="118"/>
      <c r="J109" s="118"/>
      <c r="K109" s="119"/>
      <c r="L109" s="118"/>
      <c r="M109" s="118"/>
      <c r="N109" s="118"/>
    </row>
    <row r="110" spans="1:17" s="84" customFormat="1" ht="16.5"/>
    <row r="111" spans="1:17" s="84" customFormat="1" ht="16.5"/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01" right="0.21" top="0.35" bottom="0.2" header="0.24" footer="0.15"/>
  <pageSetup paperSize="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D10" sqref="D10"/>
    </sheetView>
  </sheetViews>
  <sheetFormatPr defaultRowHeight="12.75"/>
  <cols>
    <col min="1" max="1" width="25.85546875" customWidth="1"/>
    <col min="2" max="2" width="10.5703125" customWidth="1"/>
    <col min="3" max="3" width="12.42578125" customWidth="1"/>
    <col min="4" max="4" width="12.42578125" bestFit="1" customWidth="1"/>
    <col min="5" max="5" width="13" customWidth="1"/>
    <col min="6" max="6" width="14.28515625" customWidth="1"/>
  </cols>
  <sheetData>
    <row r="1" spans="1:6" ht="26.25">
      <c r="A1" s="486" t="s">
        <v>16</v>
      </c>
      <c r="B1" s="486"/>
      <c r="C1" s="486"/>
      <c r="D1" s="486"/>
      <c r="E1" s="486"/>
      <c r="F1" s="486"/>
    </row>
    <row r="2" spans="1:6" ht="26.25">
      <c r="A2" s="486" t="s">
        <v>56</v>
      </c>
      <c r="B2" s="486"/>
      <c r="C2" s="486"/>
      <c r="D2" s="486"/>
      <c r="E2" s="486"/>
      <c r="F2" s="486"/>
    </row>
    <row r="3" spans="1:6" ht="26.25">
      <c r="A3" s="486" t="s">
        <v>64</v>
      </c>
      <c r="B3" s="486"/>
      <c r="C3" s="486"/>
      <c r="D3" s="486"/>
      <c r="E3" s="486"/>
      <c r="F3" s="486"/>
    </row>
    <row r="4" spans="1:6" ht="26.25">
      <c r="A4" s="491" t="s">
        <v>263</v>
      </c>
      <c r="B4" s="491"/>
      <c r="C4" s="491"/>
      <c r="D4" s="491"/>
      <c r="E4" s="491"/>
      <c r="F4" s="491"/>
    </row>
    <row r="5" spans="1:6" s="84" customFormat="1" ht="24">
      <c r="A5" s="123" t="s">
        <v>58</v>
      </c>
      <c r="B5" s="492">
        <v>411</v>
      </c>
      <c r="C5" s="490">
        <v>110</v>
      </c>
      <c r="D5" s="490"/>
      <c r="E5" s="494">
        <v>241</v>
      </c>
      <c r="F5" s="495" t="s">
        <v>55</v>
      </c>
    </row>
    <row r="6" spans="1:6" s="84" customFormat="1" ht="24">
      <c r="A6" s="403" t="s">
        <v>59</v>
      </c>
      <c r="B6" s="493"/>
      <c r="C6" s="124">
        <v>111</v>
      </c>
      <c r="D6" s="124">
        <v>113</v>
      </c>
      <c r="E6" s="493"/>
      <c r="F6" s="493"/>
    </row>
    <row r="7" spans="1:6" s="84" customFormat="1" ht="24">
      <c r="A7" s="127"/>
      <c r="B7" s="129"/>
      <c r="C7" s="128" t="s">
        <v>60</v>
      </c>
      <c r="D7" s="129"/>
      <c r="E7" s="128"/>
      <c r="F7" s="130"/>
    </row>
    <row r="8" spans="1:6" s="84" customFormat="1" ht="23.25" customHeight="1">
      <c r="A8" s="127">
        <v>300000</v>
      </c>
      <c r="B8" s="401"/>
      <c r="C8" s="140" t="s">
        <v>13</v>
      </c>
      <c r="D8" s="130" t="s">
        <v>13</v>
      </c>
      <c r="E8" s="214" t="s">
        <v>13</v>
      </c>
      <c r="F8" s="216" t="s">
        <v>13</v>
      </c>
    </row>
    <row r="9" spans="1:6" s="85" customFormat="1" ht="30" customHeight="1">
      <c r="A9" s="404" t="s">
        <v>62</v>
      </c>
      <c r="B9" s="402"/>
      <c r="C9" s="405" t="s">
        <v>13</v>
      </c>
      <c r="D9" s="405" t="s">
        <v>13</v>
      </c>
      <c r="E9" s="406" t="s">
        <v>13</v>
      </c>
      <c r="F9" s="405" t="s">
        <v>13</v>
      </c>
    </row>
    <row r="10" spans="1:6" s="85" customFormat="1" ht="27" customHeight="1" thickBot="1">
      <c r="A10" s="125" t="s">
        <v>63</v>
      </c>
      <c r="B10" s="126"/>
      <c r="C10" s="126">
        <v>557000</v>
      </c>
      <c r="D10" s="126" t="s">
        <v>13</v>
      </c>
      <c r="E10" s="215" t="s">
        <v>13</v>
      </c>
      <c r="F10" s="215">
        <v>557000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98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E27" sqref="E27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496" t="s">
        <v>16</v>
      </c>
      <c r="B1" s="496"/>
      <c r="C1" s="496"/>
      <c r="D1" s="496"/>
      <c r="E1" s="496"/>
      <c r="F1" s="150"/>
      <c r="G1" s="150"/>
      <c r="H1" s="150"/>
      <c r="I1" s="150"/>
      <c r="J1" s="150"/>
    </row>
    <row r="2" spans="1:10" ht="23.25">
      <c r="A2" s="496" t="s">
        <v>110</v>
      </c>
      <c r="B2" s="496"/>
      <c r="C2" s="496"/>
      <c r="D2" s="496"/>
      <c r="E2" s="496"/>
      <c r="F2" s="150"/>
      <c r="G2" s="150"/>
      <c r="H2" s="150"/>
      <c r="I2" s="150"/>
      <c r="J2" s="150"/>
    </row>
    <row r="3" spans="1:10" ht="23.25">
      <c r="A3" s="496" t="s">
        <v>264</v>
      </c>
      <c r="B3" s="496"/>
      <c r="C3" s="496"/>
      <c r="D3" s="496"/>
      <c r="E3" s="496"/>
      <c r="F3" s="150"/>
      <c r="G3" s="150"/>
      <c r="H3" s="150"/>
      <c r="I3" s="150"/>
      <c r="J3" s="150"/>
    </row>
    <row r="4" spans="1:10" ht="13.5" customHeight="1">
      <c r="A4" s="152"/>
      <c r="B4" s="152"/>
      <c r="C4" s="152"/>
      <c r="D4" s="152"/>
      <c r="E4" s="152"/>
      <c r="F4" s="150"/>
      <c r="G4" s="150"/>
      <c r="H4" s="150"/>
      <c r="I4" s="150"/>
      <c r="J4" s="150"/>
    </row>
    <row r="5" spans="1:10" ht="23.25">
      <c r="A5" s="153" t="s">
        <v>111</v>
      </c>
      <c r="B5" s="153"/>
      <c r="C5" s="152" t="s">
        <v>24</v>
      </c>
      <c r="D5" s="152"/>
      <c r="E5" s="154" t="s">
        <v>114</v>
      </c>
      <c r="F5" s="150"/>
      <c r="G5" s="150"/>
      <c r="H5" s="150"/>
      <c r="I5" s="150"/>
      <c r="J5" s="150"/>
    </row>
    <row r="6" spans="1:10" ht="23.25">
      <c r="A6" s="150"/>
      <c r="B6" s="150" t="s">
        <v>112</v>
      </c>
      <c r="C6" s="205">
        <v>2634385.2799999998</v>
      </c>
      <c r="D6" s="205"/>
      <c r="E6" s="205">
        <v>8120031.21</v>
      </c>
      <c r="F6" s="150"/>
      <c r="G6" s="150"/>
      <c r="H6" s="150"/>
      <c r="I6" s="150"/>
      <c r="J6" s="150"/>
    </row>
    <row r="7" spans="1:10" ht="23.25">
      <c r="A7" s="150"/>
      <c r="B7" s="150" t="s">
        <v>113</v>
      </c>
      <c r="C7" s="206">
        <v>10484.58</v>
      </c>
      <c r="D7" s="205"/>
      <c r="E7" s="206">
        <v>144361.32999999999</v>
      </c>
      <c r="F7" s="150"/>
      <c r="G7" s="150"/>
      <c r="H7" s="150"/>
      <c r="I7" s="150"/>
      <c r="J7" s="150"/>
    </row>
    <row r="8" spans="1:10" ht="23.25">
      <c r="A8" s="150"/>
      <c r="B8" s="150" t="s">
        <v>199</v>
      </c>
      <c r="C8" s="207" t="s">
        <v>13</v>
      </c>
      <c r="D8" s="205"/>
      <c r="E8" s="207">
        <v>1800</v>
      </c>
      <c r="F8" s="150"/>
      <c r="G8" s="150"/>
      <c r="H8" s="150"/>
      <c r="I8" s="150"/>
      <c r="J8" s="150"/>
    </row>
    <row r="9" spans="1:10" ht="23.25">
      <c r="A9" s="150"/>
      <c r="B9" s="150" t="s">
        <v>225</v>
      </c>
      <c r="C9" s="207">
        <v>1250</v>
      </c>
      <c r="D9" s="205"/>
      <c r="E9" s="207">
        <v>1250</v>
      </c>
      <c r="F9" s="150"/>
      <c r="G9" s="150"/>
      <c r="H9" s="150"/>
      <c r="I9" s="150"/>
      <c r="J9" s="150"/>
    </row>
    <row r="10" spans="1:10" ht="23.25">
      <c r="A10" s="150"/>
      <c r="B10" s="150" t="s">
        <v>226</v>
      </c>
      <c r="C10" s="207">
        <v>5001888</v>
      </c>
      <c r="D10" s="205"/>
      <c r="E10" s="207">
        <v>5001888</v>
      </c>
      <c r="F10" s="150"/>
      <c r="G10" s="150"/>
      <c r="H10" s="150"/>
      <c r="I10" s="150"/>
      <c r="J10" s="150"/>
    </row>
    <row r="11" spans="1:10" ht="23.25">
      <c r="A11" s="150"/>
      <c r="B11" s="150" t="s">
        <v>210</v>
      </c>
      <c r="C11" s="207" t="s">
        <v>13</v>
      </c>
      <c r="D11" s="205"/>
      <c r="E11" s="207">
        <v>27000</v>
      </c>
      <c r="F11" s="150"/>
      <c r="G11" s="150"/>
      <c r="H11" s="150"/>
      <c r="I11" s="150"/>
      <c r="J11" s="150"/>
    </row>
    <row r="12" spans="1:10" ht="24" thickBot="1">
      <c r="A12" s="150"/>
      <c r="B12" s="152" t="s">
        <v>55</v>
      </c>
      <c r="C12" s="208">
        <v>7648007.8600000003</v>
      </c>
      <c r="D12" s="209"/>
      <c r="E12" s="208">
        <v>15810461.539999999</v>
      </c>
      <c r="F12" s="236"/>
      <c r="G12" s="150"/>
      <c r="H12" s="150"/>
      <c r="I12" s="150"/>
      <c r="J12" s="150"/>
    </row>
    <row r="13" spans="1:10" ht="24" thickTop="1">
      <c r="A13" s="153" t="s">
        <v>40</v>
      </c>
      <c r="B13" s="150"/>
      <c r="C13" s="205"/>
      <c r="D13" s="205"/>
      <c r="E13" s="205"/>
      <c r="F13" s="150"/>
      <c r="G13" s="150"/>
      <c r="H13" s="150"/>
      <c r="I13" s="150"/>
      <c r="J13" s="150"/>
    </row>
    <row r="14" spans="1:10" ht="23.25">
      <c r="A14" s="150"/>
      <c r="B14" s="150" t="s">
        <v>115</v>
      </c>
      <c r="C14" s="205">
        <v>1373323.1</v>
      </c>
      <c r="D14" s="205"/>
      <c r="E14" s="205">
        <v>6015990.9699999997</v>
      </c>
      <c r="F14" s="150"/>
      <c r="G14" s="150"/>
      <c r="H14" s="150"/>
      <c r="I14" s="150"/>
      <c r="J14" s="150"/>
    </row>
    <row r="15" spans="1:10" ht="23.25">
      <c r="A15" s="150"/>
      <c r="B15" s="150" t="s">
        <v>116</v>
      </c>
      <c r="C15" s="206">
        <v>8983.81</v>
      </c>
      <c r="D15" s="205"/>
      <c r="E15" s="206">
        <v>146581.35</v>
      </c>
      <c r="F15" s="150"/>
      <c r="G15" s="150"/>
      <c r="H15" s="150"/>
      <c r="I15" s="150"/>
      <c r="J15" s="150"/>
    </row>
    <row r="16" spans="1:10" ht="23.25">
      <c r="A16" s="150"/>
      <c r="B16" s="150" t="s">
        <v>145</v>
      </c>
      <c r="C16" s="230" t="s">
        <v>13</v>
      </c>
      <c r="D16" s="205"/>
      <c r="E16" s="210">
        <v>557000</v>
      </c>
      <c r="F16" s="150"/>
      <c r="G16" s="150"/>
      <c r="H16" s="150"/>
      <c r="I16" s="150"/>
      <c r="J16" s="150"/>
    </row>
    <row r="17" spans="1:10" ht="23.25">
      <c r="A17" s="150"/>
      <c r="B17" s="150" t="s">
        <v>199</v>
      </c>
      <c r="C17" s="230">
        <v>130400</v>
      </c>
      <c r="D17" s="205"/>
      <c r="E17" s="230">
        <v>2669955</v>
      </c>
      <c r="F17" s="150"/>
      <c r="G17" s="150"/>
      <c r="H17" s="150"/>
      <c r="I17" s="150"/>
      <c r="J17" s="150"/>
    </row>
    <row r="18" spans="1:10" ht="23.25">
      <c r="A18" s="150"/>
      <c r="B18" s="150" t="s">
        <v>165</v>
      </c>
      <c r="C18" s="230" t="s">
        <v>13</v>
      </c>
      <c r="D18" s="205"/>
      <c r="E18" s="230">
        <v>336208.64000000001</v>
      </c>
      <c r="F18" s="150"/>
      <c r="G18" s="150"/>
      <c r="H18" s="150"/>
      <c r="I18" s="150"/>
      <c r="J18" s="150"/>
    </row>
    <row r="19" spans="1:10" ht="23.25">
      <c r="A19" s="150"/>
      <c r="B19" s="150" t="s">
        <v>209</v>
      </c>
      <c r="C19" s="230">
        <v>1250</v>
      </c>
      <c r="D19" s="205"/>
      <c r="E19" s="210">
        <v>4416</v>
      </c>
      <c r="F19" s="150"/>
      <c r="G19" s="150"/>
      <c r="H19" s="150"/>
      <c r="I19" s="150"/>
      <c r="J19" s="150"/>
    </row>
    <row r="20" spans="1:10" ht="23.25">
      <c r="A20" s="150"/>
      <c r="B20" s="150" t="s">
        <v>202</v>
      </c>
      <c r="C20" s="210">
        <v>29355</v>
      </c>
      <c r="D20" s="205"/>
      <c r="E20" s="230">
        <v>88065</v>
      </c>
      <c r="F20" s="150"/>
      <c r="G20" s="150"/>
      <c r="H20" s="150"/>
      <c r="I20" s="150"/>
      <c r="J20" s="150"/>
    </row>
    <row r="21" spans="1:10" ht="23.25">
      <c r="A21" s="150"/>
      <c r="B21" s="150" t="s">
        <v>200</v>
      </c>
      <c r="C21" s="230">
        <v>631600</v>
      </c>
      <c r="D21" s="205"/>
      <c r="E21" s="210">
        <v>1339600</v>
      </c>
      <c r="F21" s="150"/>
      <c r="G21" s="150"/>
      <c r="H21" s="150"/>
      <c r="I21" s="150"/>
      <c r="J21" s="150"/>
    </row>
    <row r="22" spans="1:10" ht="23.25">
      <c r="A22" s="150"/>
      <c r="B22" s="150" t="s">
        <v>166</v>
      </c>
      <c r="C22" s="230" t="s">
        <v>13</v>
      </c>
      <c r="D22" s="205"/>
      <c r="E22" s="210">
        <v>1314641</v>
      </c>
      <c r="F22" s="150"/>
      <c r="G22" s="150"/>
      <c r="H22" s="150"/>
      <c r="I22" s="150"/>
      <c r="J22" s="150"/>
    </row>
    <row r="23" spans="1:10" ht="23.25">
      <c r="A23" s="150"/>
      <c r="B23" s="150" t="s">
        <v>215</v>
      </c>
      <c r="C23" s="230">
        <v>54500</v>
      </c>
      <c r="D23" s="205"/>
      <c r="E23" s="210">
        <v>109000</v>
      </c>
      <c r="F23" s="150"/>
      <c r="G23" s="150"/>
      <c r="H23" s="150"/>
      <c r="I23" s="150"/>
      <c r="J23" s="150"/>
    </row>
    <row r="24" spans="1:10" ht="23.25">
      <c r="A24" s="150"/>
      <c r="B24" s="150" t="s">
        <v>216</v>
      </c>
      <c r="C24" s="230" t="s">
        <v>13</v>
      </c>
      <c r="D24" s="205"/>
      <c r="E24" s="210">
        <v>7000</v>
      </c>
      <c r="F24" s="150"/>
      <c r="G24" s="150"/>
      <c r="H24" s="150"/>
      <c r="I24" s="150"/>
      <c r="J24" s="150"/>
    </row>
    <row r="25" spans="1:10" ht="21.75" customHeight="1">
      <c r="A25" s="151"/>
      <c r="B25" s="152" t="s">
        <v>55</v>
      </c>
      <c r="C25" s="222">
        <v>2229411.91</v>
      </c>
      <c r="D25" s="211"/>
      <c r="E25" s="222">
        <v>12588457.960000001</v>
      </c>
      <c r="F25" s="150"/>
      <c r="G25" s="150"/>
      <c r="H25" s="150"/>
      <c r="I25" s="150"/>
      <c r="J25" s="150"/>
    </row>
    <row r="26" spans="1:10" ht="24" thickBot="1">
      <c r="A26" s="150"/>
      <c r="B26" s="152" t="s">
        <v>118</v>
      </c>
      <c r="C26" s="223" t="s">
        <v>265</v>
      </c>
      <c r="D26" s="155"/>
      <c r="E26" s="223" t="s">
        <v>266</v>
      </c>
      <c r="F26" s="150"/>
      <c r="G26" s="150"/>
      <c r="H26" s="150"/>
      <c r="I26" s="150"/>
      <c r="J26" s="150"/>
    </row>
    <row r="27" spans="1:10" ht="24" thickTop="1">
      <c r="A27" s="150"/>
      <c r="B27" s="150"/>
      <c r="C27" s="150"/>
      <c r="D27" s="150"/>
      <c r="E27" s="150"/>
      <c r="F27" s="150"/>
      <c r="G27" s="150"/>
      <c r="H27" s="150"/>
      <c r="I27" s="150"/>
      <c r="J27" s="150"/>
    </row>
    <row r="28" spans="1:10" ht="23.25">
      <c r="A28" s="150"/>
      <c r="B28" s="150"/>
      <c r="C28" s="150"/>
      <c r="D28" s="150"/>
      <c r="E28" s="150"/>
      <c r="F28" s="150"/>
      <c r="G28" s="150"/>
      <c r="H28" s="150"/>
      <c r="I28" s="150"/>
      <c r="J28" s="150"/>
    </row>
    <row r="29" spans="1:10" ht="23.25">
      <c r="A29" s="150"/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ht="23.25">
      <c r="A30" s="150"/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23.25">
      <c r="A31" s="150"/>
      <c r="B31" s="150"/>
      <c r="C31" s="150"/>
      <c r="D31" s="150"/>
      <c r="E31" s="150"/>
      <c r="F31" s="150"/>
      <c r="G31" s="150"/>
      <c r="H31" s="150"/>
      <c r="I31" s="150"/>
      <c r="J31" s="150"/>
    </row>
    <row r="32" spans="1:10" ht="23.25">
      <c r="A32" s="150"/>
      <c r="B32" s="150"/>
      <c r="C32" s="150"/>
      <c r="D32" s="150"/>
      <c r="E32" s="150"/>
      <c r="F32" s="150"/>
      <c r="G32" s="150"/>
      <c r="H32" s="150"/>
      <c r="I32" s="150"/>
      <c r="J32" s="150"/>
    </row>
    <row r="33" spans="1:10" ht="23.25">
      <c r="A33" s="150"/>
      <c r="B33" s="150"/>
      <c r="C33" s="150"/>
      <c r="D33" s="150"/>
      <c r="E33" s="150"/>
      <c r="F33" s="150"/>
      <c r="G33" s="150"/>
      <c r="H33" s="150"/>
      <c r="I33" s="150"/>
      <c r="J33" s="150"/>
    </row>
    <row r="34" spans="1:10" ht="23.25">
      <c r="A34" s="150"/>
      <c r="B34" s="150"/>
      <c r="C34" s="150"/>
      <c r="D34" s="150"/>
      <c r="E34" s="150"/>
      <c r="F34" s="150"/>
      <c r="G34" s="150"/>
      <c r="H34" s="150"/>
      <c r="I34" s="150"/>
      <c r="J34" s="150"/>
    </row>
    <row r="35" spans="1:10" ht="23.25">
      <c r="A35" s="150"/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</sheetData>
  <mergeCells count="3">
    <mergeCell ref="A1:E1"/>
    <mergeCell ref="A2:E2"/>
    <mergeCell ref="A3:E3"/>
  </mergeCells>
  <phoneticPr fontId="7" type="noConversion"/>
  <pageMargins left="0.93" right="0.75" top="0.35" bottom="0.42" header="0.27" footer="0.33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2</vt:i4>
      </vt:variant>
    </vt:vector>
  </HeadingPairs>
  <TitlesOfParts>
    <vt:vector size="14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Sheet1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HomeUser</cp:lastModifiedBy>
  <cp:lastPrinted>2015-06-08T07:58:57Z</cp:lastPrinted>
  <dcterms:created xsi:type="dcterms:W3CDTF">2005-11-01T03:55:29Z</dcterms:created>
  <dcterms:modified xsi:type="dcterms:W3CDTF">2015-06-08T07:59:06Z</dcterms:modified>
</cp:coreProperties>
</file>