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2"/>
  </bookViews>
  <sheets>
    <sheet name="หนังสือส่ง" sheetId="1" r:id="rId1"/>
    <sheet name="หนังสือส่งหมู่บ้าน" sheetId="2" r:id="rId2"/>
    <sheet name="งบทดลอง" sheetId="3" r:id="rId3"/>
    <sheet name="รายงานรับจ่ายเงินสด" sheetId="4" r:id="rId4"/>
    <sheet name="หมายเหตุประกอบงบทดลอง" sheetId="5" r:id="rId5"/>
    <sheet name="รายละเอียดประกอบรับจ่ายเงินสด" sheetId="6" r:id="rId6"/>
    <sheet name="กระดาษทำการกระทบยอด" sheetId="7" r:id="rId7"/>
    <sheet name="กระดาษทำการ(เงินรายรับ)" sheetId="8" r:id="rId8"/>
    <sheet name="กระดาษทำการ(เงินสะสม)" sheetId="9" r:id="rId9"/>
    <sheet name="รายงานกระแสเงินสด" sheetId="10" r:id="rId10"/>
    <sheet name="Sheet1" sheetId="11" r:id="rId11"/>
  </sheets>
  <definedNames>
    <definedName name="_xlnm.Print_Titles" localSheetId="7">'กระดาษทำการ(เงินรายรับ)'!$6:$7</definedName>
  </definedNames>
  <calcPr fullCalcOnLoad="1"/>
</workbook>
</file>

<file path=xl/sharedStrings.xml><?xml version="1.0" encoding="utf-8"?>
<sst xmlns="http://schemas.openxmlformats.org/spreadsheetml/2006/main" count="591" uniqueCount="248">
  <si>
    <t>รายการ</t>
  </si>
  <si>
    <t>รหัสบัญชี</t>
  </si>
  <si>
    <t>เดบิท</t>
  </si>
  <si>
    <t>เครดิต</t>
  </si>
  <si>
    <t>รายได้ค้างรับ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</si>
  <si>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</si>
  <si>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</si>
  <si>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</si>
  <si>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</si>
  <si>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</si>
  <si>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งบกลาง</t>
  </si>
  <si>
    <t>เงินอุดหนุน</t>
  </si>
  <si>
    <t>เงินฝากธนาคารกรุงไทย(ออมทรัพย์) เลขที่ 826-1-31129-5</t>
  </si>
  <si>
    <t>-</t>
  </si>
  <si>
    <t>เงินสะสม</t>
  </si>
  <si>
    <t xml:space="preserve">งบทดลอง </t>
  </si>
  <si>
    <t>องค์การบริหารส่วนตำบลเขาพระบาท</t>
  </si>
  <si>
    <t>เงินฝากธนาคารกรุงไทย(ออมทรัพย์ ) เลขที่ 826-1-09395-6</t>
  </si>
  <si>
    <t>รายจ่ายอื่น</t>
  </si>
  <si>
    <t>เงินรายรับ</t>
  </si>
  <si>
    <t>อำเภอ เชียรใหญ่ จังหวัด นครศรีธรรมราช</t>
  </si>
  <si>
    <t xml:space="preserve">   รายงาน  รับ - จ่าย  เงินสด</t>
  </si>
  <si>
    <t>จนถึงปัจจุบัน</t>
  </si>
  <si>
    <t>รหัส</t>
  </si>
  <si>
    <t>เดือนนี้</t>
  </si>
  <si>
    <t>ประมาณการ</t>
  </si>
  <si>
    <t>เกิดขึ้นจริง</t>
  </si>
  <si>
    <t>บัญชี</t>
  </si>
  <si>
    <t xml:space="preserve">              บาท</t>
  </si>
  <si>
    <t>บาท</t>
  </si>
  <si>
    <t>ยอดยกมา</t>
  </si>
  <si>
    <r>
      <t>รายรับ</t>
    </r>
    <r>
      <rPr>
        <sz val="14"/>
        <rFont val="Cordia New"/>
        <family val="0"/>
      </rPr>
      <t xml:space="preserve"> (หมายเหตุ 1)</t>
    </r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</si>
  <si>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</si>
  <si>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</si>
  <si>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</si>
  <si>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</si>
  <si>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</si>
  <si>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</si>
  <si>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เงินรับฝาก</t>
  </si>
  <si>
    <t>รวมรายรับ</t>
  </si>
  <si>
    <t>รายจ่าย</t>
  </si>
  <si>
    <t>เงินรับฝาก (หมายเหตุ 2 )</t>
  </si>
  <si>
    <t xml:space="preserve">        (นางวรรณา  สังข์น้อย)</t>
  </si>
  <si>
    <t>หมายเหตุ  1</t>
  </si>
  <si>
    <t>บัญชีเงินรับฝาก  ( คงเหลือ )</t>
  </si>
  <si>
    <t>ภาษีหัก  ณ  ที่จ่าย</t>
  </si>
  <si>
    <t>เงินมัดจำประกันสัญญา</t>
  </si>
  <si>
    <t>ค่าใช้จ่าย  5  %</t>
  </si>
  <si>
    <t>ค่าส่วนลด  6  %</t>
  </si>
  <si>
    <t>เงินทุนโครงการเศรษฐกิจชุมชนบัญชี  2</t>
  </si>
  <si>
    <t>ค่าประกันการใช้น้ำประปา</t>
  </si>
  <si>
    <t>รายละเอียดประกอบรายงานรับ – จ่ายเงินสด</t>
  </si>
  <si>
    <t>รับ</t>
  </si>
  <si>
    <t>จ่าย</t>
  </si>
  <si>
    <t>คงเหลือ</t>
  </si>
  <si>
    <t>รวม</t>
  </si>
  <si>
    <t>กระดาษทำการกระทบยอด</t>
  </si>
  <si>
    <t>รายจ่ายตามงบประมาณ ( จ่ายจากรายรับ )</t>
  </si>
  <si>
    <t>แผนงาน/งาน</t>
  </si>
  <si>
    <t>หมวด/ประเภทรายจ่าย</t>
  </si>
  <si>
    <t xml:space="preserve"> </t>
  </si>
  <si>
    <t xml:space="preserve"> -</t>
  </si>
  <si>
    <t>รวมเดือนนี้</t>
  </si>
  <si>
    <t>รวมแต่ต้นปี</t>
  </si>
  <si>
    <t>รายจ่ายตามงบประมาณ ( จ่ายจากเงินสะสม )</t>
  </si>
  <si>
    <t>เรียน   นายอำเภอเชียรใหญ่</t>
  </si>
  <si>
    <t xml:space="preserve">            </t>
  </si>
  <si>
    <t>รายงานการเงิน  เพื่อให้อำเภอทราบ</t>
  </si>
  <si>
    <t xml:space="preserve">ส่วนการคลัง  อบต. เขาพระบาท  </t>
  </si>
  <si>
    <t xml:space="preserve">                จึงเรียนมาเพื่อโปรดทราบและดำเนินการต่อไป</t>
  </si>
  <si>
    <t xml:space="preserve">(ลงชื่อ)....................................  </t>
  </si>
  <si>
    <t xml:space="preserve">                                                ( ลงชื่อ ) จ.ส.อ. ................................</t>
  </si>
  <si>
    <t xml:space="preserve">                                                         (สมเกียรติ  หนำคอก)</t>
  </si>
  <si>
    <t>ธนาคารกรุงไทย</t>
  </si>
  <si>
    <t>ชื่อองค์กรปกครองส่วนท้องถิ่น อบต.เขาพระบาท</t>
  </si>
  <si>
    <t>เลขที่บัญชี</t>
  </si>
  <si>
    <t>งบกระทบยอดเงินฝากธนาคาร</t>
  </si>
  <si>
    <t>826 - 1 - 09395 - 6</t>
  </si>
  <si>
    <t>826 - 1 - 31129 - 5</t>
  </si>
  <si>
    <r>
      <t>บวก</t>
    </r>
    <r>
      <rPr>
        <sz val="14"/>
        <rFont val="Cordia New"/>
        <family val="2"/>
      </rPr>
      <t xml:space="preserve">  เงินฝากระหว่างทาง</t>
    </r>
  </si>
  <si>
    <t>วันที่ลงบัญชี</t>
  </si>
  <si>
    <t>วันที่ฝากธนาคาร</t>
  </si>
  <si>
    <t>จำนวนเงิน</t>
  </si>
  <si>
    <t>................................</t>
  </si>
  <si>
    <t>..............................</t>
  </si>
  <si>
    <t>...........................</t>
  </si>
  <si>
    <t>...............................</t>
  </si>
  <si>
    <r>
      <t>หัก</t>
    </r>
    <r>
      <rPr>
        <sz val="14"/>
        <rFont val="Cordia New"/>
        <family val="2"/>
      </rPr>
      <t xml:space="preserve">  เช็คจ่ายผู้รับยังไม่นำมาขึ้นเงินกับธนาคาร</t>
    </r>
  </si>
  <si>
    <t>วันที่</t>
  </si>
  <si>
    <t>เลขที่เช็ค</t>
  </si>
  <si>
    <r>
      <t>บวก</t>
    </r>
    <r>
      <rPr>
        <sz val="14"/>
        <rFont val="Cordia New"/>
        <family val="2"/>
      </rPr>
      <t xml:space="preserve"> หรือ (</t>
    </r>
    <r>
      <rPr>
        <u val="single"/>
        <sz val="14"/>
        <rFont val="Cordia New"/>
        <family val="2"/>
      </rPr>
      <t>หัก</t>
    </r>
    <r>
      <rPr>
        <sz val="14"/>
        <rFont val="Cordia New"/>
        <family val="2"/>
      </rPr>
      <t>) รายการกระทบยอดอื่น ๆ</t>
    </r>
  </si>
  <si>
    <t>รายละเอียด</t>
  </si>
  <si>
    <t>ผู้จัดทำ</t>
  </si>
  <si>
    <t xml:space="preserve">รวมเดือนนี้   </t>
  </si>
  <si>
    <t>ภาษีอากร</t>
  </si>
  <si>
    <t>ค่าครุภัณฑ์</t>
  </si>
  <si>
    <t>ผู้ตรวจสอบ</t>
  </si>
  <si>
    <t>00330</t>
  </si>
  <si>
    <t>รายงานการเงิน  เพื่อให้ประชาชนทราบ</t>
  </si>
  <si>
    <t>WWW.Khaophrabat.go.th</t>
  </si>
  <si>
    <t>เรียน   กำนันและผู้ใหญ่บ้านทุกหมู่บ้าน</t>
  </si>
  <si>
    <t>ประจำเดือนของหมู่บ้าน พร้อมทั้งประกาศทางหอกระจายข่าวของหมู่บ้านเพื่อให้ประชาชนที่สนใจเข้าตรวจสอบ</t>
  </si>
  <si>
    <t>งบทางการเงินดังกล่าวได้ ณ ที่ทำการกำนันและผู้ใหญ่บ้าน</t>
  </si>
  <si>
    <r>
      <t>เงินรับฝาก</t>
    </r>
    <r>
      <rPr>
        <b/>
        <sz val="15"/>
        <rFont val="Cordia New"/>
        <family val="2"/>
      </rPr>
      <t xml:space="preserve"> ( หมายเหตุ 2 )</t>
    </r>
  </si>
  <si>
    <t>เงินทุนสำรองเงินสะสม</t>
  </si>
  <si>
    <t>ธนาคารเพื่อการเกษตรและสหกรณ์ารเกษตร</t>
  </si>
  <si>
    <t xml:space="preserve">ยอดคงเหลือตามบัญชี ณ วันที่  </t>
  </si>
  <si>
    <t xml:space="preserve">        (ลงชื่อ)</t>
  </si>
  <si>
    <t>เงินรับฝาก (หมายเหตุ1)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</si>
  <si>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</si>
  <si>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</si>
  <si>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</si>
  <si>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</si>
  <si>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ตั้งแต่ต้นปีถึงปัจจุบัน</t>
  </si>
  <si>
    <t>จ่ายเงินตามงบประมาณ</t>
  </si>
  <si>
    <t>จ่ายเงินรับฝาก</t>
  </si>
  <si>
    <t xml:space="preserve">                                                                            </t>
  </si>
  <si>
    <t>รับสูง หรือ(ต่ำ)กว่าจ่าย</t>
  </si>
  <si>
    <t>เงินเดือน(ฝ่ายการเมือง)</t>
  </si>
  <si>
    <t>เงินเดือน(ฝ่ายประจำ)</t>
  </si>
  <si>
    <t>110201</t>
  </si>
  <si>
    <t>510000</t>
  </si>
  <si>
    <t>521000</t>
  </si>
  <si>
    <t>220600</t>
  </si>
  <si>
    <t>531000</t>
  </si>
  <si>
    <t>532000</t>
  </si>
  <si>
    <t>533000</t>
  </si>
  <si>
    <t>534000</t>
  </si>
  <si>
    <t>541000</t>
  </si>
  <si>
    <t>542000</t>
  </si>
  <si>
    <t>411000</t>
  </si>
  <si>
    <t>412000</t>
  </si>
  <si>
    <t>413000</t>
  </si>
  <si>
    <t>414000</t>
  </si>
  <si>
    <t>415000</t>
  </si>
  <si>
    <t>416000</t>
  </si>
  <si>
    <t>420000</t>
  </si>
  <si>
    <t>430000</t>
  </si>
  <si>
    <t>230100</t>
  </si>
  <si>
    <t>300000</t>
  </si>
  <si>
    <t>522000</t>
  </si>
  <si>
    <t>561000</t>
  </si>
  <si>
    <t>550000</t>
  </si>
  <si>
    <t>ค่าขายแบบแปลน(โครงการไทยเข้มแข็ง)</t>
  </si>
  <si>
    <t>ค่าขายแบบแปลน (โครงการไทยเข้มแข็ง)</t>
  </si>
  <si>
    <t>กันยายน</t>
  </si>
  <si>
    <t xml:space="preserve">ยอดคงเหลือตามบัญชี    ณ   วันที่   </t>
  </si>
  <si>
    <t>เงินอุดหนุนครอบครัว</t>
  </si>
  <si>
    <t>จำนวน   ๑  ชุด</t>
  </si>
  <si>
    <r>
      <t xml:space="preserve">ที่  นศ  ๗๔๑๐๒/ว         </t>
    </r>
    <r>
      <rPr>
        <sz val="12"/>
        <rFont val="TH SarabunPSK"/>
        <family val="2"/>
      </rPr>
      <t xml:space="preserve">                                               </t>
    </r>
    <r>
      <rPr>
        <sz val="16"/>
        <rFont val="TH SarabunPSK"/>
        <family val="2"/>
      </rPr>
      <t xml:space="preserve">               องค์การบริหารส่วนตำบลเขาพระบาท</t>
    </r>
  </si>
  <si>
    <r>
      <t xml:space="preserve">                            </t>
    </r>
    <r>
      <rPr>
        <sz val="16"/>
        <rFont val="TH SarabunPSK"/>
        <family val="2"/>
      </rPr>
      <t xml:space="preserve">                                                             อำเภอเชียรใหญ่  นศ  ๘๐๑๙๐</t>
    </r>
  </si>
  <si>
    <t>และตรวจเงินขององค์กรปกครองส่วนท้องถิ่น  พ.ศ.  ๒๕๔๗ ข้อ ๙๙  กำหนดให้องค์การบริหารส่วนตำบล  จัดทำ</t>
  </si>
  <si>
    <t xml:space="preserve">                   ขอแสดงความนับถือ</t>
  </si>
  <si>
    <t xml:space="preserve">                   นายกองค์การบริหารส่วนตำบลเขาพระบาท</t>
  </si>
  <si>
    <r>
      <t xml:space="preserve">ที่  นศ  ๗๔๑๐๒/         </t>
    </r>
    <r>
      <rPr>
        <sz val="12"/>
        <rFont val="TH SarabunPSK"/>
        <family val="2"/>
      </rPr>
      <t xml:space="preserve">                                                               </t>
    </r>
    <r>
      <rPr>
        <sz val="16"/>
        <rFont val="TH SarabunPSK"/>
        <family val="2"/>
      </rPr>
      <t xml:space="preserve">      องค์การบริหารส่วนตำบลเขาพระบาท</t>
    </r>
  </si>
  <si>
    <t xml:space="preserve">                        ๒.  งบทดลอง</t>
  </si>
  <si>
    <t xml:space="preserve">                        ๓.  รายงานงบกระทบยอดเงินฝากธนาคาร</t>
  </si>
  <si>
    <t xml:space="preserve">                        ๔.  กระดาษทำการกระทบยอดประมาณรายจ่าย ( จ่ายจากเงินรายรับ )</t>
  </si>
  <si>
    <t xml:space="preserve">                        ๕.  กระดาษทำการกระทบยอดรายจ่าย ( จ่ายจากเงินสะสม )</t>
  </si>
  <si>
    <t>ตามสิ่งที่ส่งมาพร้อมนี้แล้ว</t>
  </si>
  <si>
    <t>สิ่งที่ส่งมาด้วย       ๑.  รายงานรับ – จ่ายเงินสด</t>
  </si>
  <si>
    <t xml:space="preserve">                                นายกองค์การบริหารส่วนตำบลเขาพระบาท</t>
  </si>
  <si>
    <t xml:space="preserve">                                ขอแสดงความนับถือ</t>
  </si>
  <si>
    <t xml:space="preserve">                        ๖.  รายงานกระแสเงินสด  </t>
  </si>
  <si>
    <t>ยอดคงเหลือตามรายงานธนาคาร ณ วันที่  31  สิงหาคม  2554</t>
  </si>
  <si>
    <t>รายจ่ายรอจ่าย</t>
  </si>
  <si>
    <t>00263</t>
  </si>
  <si>
    <t>00321</t>
  </si>
  <si>
    <t>00332</t>
  </si>
  <si>
    <t>00320</t>
  </si>
  <si>
    <t xml:space="preserve">     ปลัดองค์การบริหารส่วนตำบล                         </t>
  </si>
  <si>
    <t>นายกองค์การบริหารส่วนตำบล</t>
  </si>
  <si>
    <t xml:space="preserve">  ( นางสาวฉวีวรรณ  แก้วเขียว )</t>
  </si>
  <si>
    <t>รายจ่ายค้างจ่าย</t>
  </si>
  <si>
    <t>ลูกหนี้เงินยืม-เงินสะสม</t>
  </si>
  <si>
    <t>ค่าที่ดินและสิ่งก่อสร้าง</t>
  </si>
  <si>
    <t>110607</t>
  </si>
  <si>
    <t xml:space="preserve">               ตำแหน่ง  ผู้อำนวยการกองคลัง</t>
  </si>
  <si>
    <t>ตำแหน่ง  ผู้อำนวยการกองคลัง</t>
  </si>
  <si>
    <t>จ่ายขาดเงินสะสม</t>
  </si>
  <si>
    <t xml:space="preserve">                                ( นางสาวฉวีวรรณ  แก้วเขียว)</t>
  </si>
  <si>
    <t>โทร / โทรสาร  ๐ – ๗๕๓๕-๔๓๕๖ ต่อ ๑๖</t>
  </si>
  <si>
    <t>๒๕๕๖ เป็นที่เรียบร้อยแล้ว ตามสิ่งที่ส่งมาด้วย จึงใคร่ขอความร่วมมือท่านแจ้งให้ประชาชนทราบในการประชุม</t>
  </si>
  <si>
    <t xml:space="preserve">                    (นางสาวฉวีวรรณ  แก้วเขียว )</t>
  </si>
  <si>
    <t>โทร / โทรสาร  ๐ – ๗๕๓๕ – ๔๓๕๖ ต่อ ๑๖</t>
  </si>
  <si>
    <t>สิ่งที่ส่งมาด้วย  ๑. รายงานรับ – จ่ายเงินสด</t>
  </si>
  <si>
    <t xml:space="preserve">                  ๒. งบทดลอง</t>
  </si>
  <si>
    <t xml:space="preserve">                  ๓. รายงานงบกระทบยอดเงินฝากธนาคาร</t>
  </si>
  <si>
    <t xml:space="preserve">                  ๖. รายงานกระแสเงินสด</t>
  </si>
  <si>
    <t xml:space="preserve">                  ๔. กระดาษทำการกระทบยอดประมาณรายจ่าย(จ่ายจากเงินรายรับ)</t>
  </si>
  <si>
    <t xml:space="preserve">                  ๕. กระดาษทำการกระทบยอดรายจ่าย(จ่ายจากเงินสะสม)</t>
  </si>
  <si>
    <t>และตรวจเงินขององค์กรปกครองส่วนท้องถิ่น พ.ศ.  ๒๕๔๗ ข้อ ๙๙ กำหนดให้องค์การบริหารส่วนตำบล จัดทำ</t>
  </si>
  <si>
    <t xml:space="preserve">           ตามระเบียบกระทรวงมหาดไทยว่าด้วยการรับเงิน   การเบิกจ่ายเงิน  การฝากเงิน  การเก็บรักษาเงิน</t>
  </si>
  <si>
    <t xml:space="preserve">                บัดนี้  องค์การบริหารส่วนตำบลเขาพระบาท  ได้ดำเนินการจัดทำงบ ฯ  เป็นที่เรียบร้อยแล้ว  </t>
  </si>
  <si>
    <t xml:space="preserve">               บัดนี้ องค์การบริหารส่วนตำบลเขาพระบาท ได้ดำเนินการจัดทำงบการเงินประจำเดือนตุลาคม</t>
  </si>
  <si>
    <t xml:space="preserve">         ตามระเบียบกระทรวงมหาดไทยว่าด้วยการรับเงิน  การเบิกจ่ายเงิน  การฝากเงิน  การเก็บรักษาเงิน</t>
  </si>
  <si>
    <t xml:space="preserve">          ผู้อำนวยการกองคลัง</t>
  </si>
  <si>
    <t>ประจำเดือนตุลาคม    2557</t>
  </si>
  <si>
    <t>ณ วันที่  31  ตุลาคม  2557</t>
  </si>
  <si>
    <t>เงินฝากธนาคารเพื่อการเกษตรฯ(ประจำ)เลขที่ 3100000449090</t>
  </si>
  <si>
    <t>110202</t>
  </si>
  <si>
    <t>10</t>
  </si>
  <si>
    <t>66</t>
  </si>
  <si>
    <t>06</t>
  </si>
  <si>
    <t>ประกอบงบทดลอง 31  ตุลาคม  2557</t>
  </si>
  <si>
    <t>ณ  วันที่  1 ตุลาคม  2557 - 31 ตุลาคม  2557</t>
  </si>
  <si>
    <t>31 ตุลาคม 2557</t>
  </si>
  <si>
    <t>ยอดคงเหลือตามรายงานธนาคาร ณ วันที่  31 ตุลาคม  2557</t>
  </si>
  <si>
    <t>ลงชื่อ .................................... วันที่ 31 ตุลาคม  2557</t>
  </si>
  <si>
    <t>ยอดคงเหลือตามบัญชี ณ วันที่   31 ตุลาคม  2557</t>
  </si>
  <si>
    <t>ยอดคงเหลือตามรายงานธนาคาร ณ วันที่  31  ตุลาคม 2557</t>
  </si>
  <si>
    <t>3100000449090</t>
  </si>
  <si>
    <t xml:space="preserve"> ณ วันที่ 31 ตุลาคม  2557</t>
  </si>
  <si>
    <t>31  ตุลาคม 2557</t>
  </si>
  <si>
    <t>ลงชื่อ .................................. วันที่ 31 ตุลาคม 2557</t>
  </si>
  <si>
    <t>ประจำเดือน  ตุลาคม  พ.ศ.  2557</t>
  </si>
  <si>
    <t>เพียงวันที่   31   ตุลาคม    2557</t>
  </si>
  <si>
    <t>12</t>
  </si>
  <si>
    <t>13</t>
  </si>
  <si>
    <t>58</t>
  </si>
  <si>
    <t>41</t>
  </si>
  <si>
    <t xml:space="preserve">            ปีงบประมาณ    2558</t>
  </si>
  <si>
    <t>36</t>
  </si>
  <si>
    <t>94</t>
  </si>
  <si>
    <t>79</t>
  </si>
  <si>
    <t>73</t>
  </si>
  <si>
    <t>110606</t>
  </si>
  <si>
    <t>69</t>
  </si>
  <si>
    <t>(1,477.298</t>
  </si>
  <si>
    <t>96)</t>
  </si>
  <si>
    <t>88</t>
  </si>
  <si>
    <t>(1,477,298</t>
  </si>
  <si>
    <t>เงินประกันตน</t>
  </si>
  <si>
    <t>ตำแหน่ง ผู้อำนวยการกองคลัง</t>
  </si>
  <si>
    <t xml:space="preserve">  ณ วันที่ 31 ตุลาคม  2557</t>
  </si>
  <si>
    <t>เมษายน</t>
  </si>
  <si>
    <t>มกราคม</t>
  </si>
  <si>
    <t>ตุลาคม</t>
  </si>
  <si>
    <t>(47,375.27)</t>
  </si>
  <si>
    <t>ลงชื่อ ........................................วันที่  31 ตุลาคม  2557</t>
  </si>
  <si>
    <t>(1,477,298.96)</t>
  </si>
  <si>
    <r>
      <t xml:space="preserve">                                                  </t>
    </r>
    <r>
      <rPr>
        <sz val="16"/>
        <rFont val="TH SarabunPSK"/>
        <family val="2"/>
      </rPr>
      <t xml:space="preserve">                    พฤศจิกายน   ๒๕๕๗</t>
    </r>
  </si>
  <si>
    <t>เรื่อง   ขอความร่วมมือเผยแพร่รายงานทางการเงิน ประจำเดือน  ตุลาคม  ๒๕๕๗</t>
  </si>
  <si>
    <t>เรื่อง   ขอส่งรายงานการเงิน  ประจำเดือน ตุลาคม  ๒๕๕๗</t>
  </si>
  <si>
    <r>
      <t xml:space="preserve">                                                       </t>
    </r>
    <r>
      <rPr>
        <sz val="16"/>
        <rFont val="TH SarabunPSK"/>
        <family val="2"/>
      </rPr>
      <t xml:space="preserve">                 พฤศจิกายน   ๒๕๕๗</t>
    </r>
  </si>
  <si>
    <r>
      <t xml:space="preserve">                       </t>
    </r>
    <r>
      <rPr>
        <sz val="16"/>
        <rFont val="TH SarabunPSK"/>
        <family val="2"/>
      </rPr>
      <t xml:space="preserve">                                                                             อำเภอเชียรใหญ่  นศ  ๘๐๑๙๐</t>
    </r>
  </si>
  <si>
    <t>560000</t>
  </si>
  <si>
    <t>เงินรับฝาก-ค่ารักษาพยาบาล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</si>
</sst>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_ ;\-#,##0\ 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000"/>
    <numFmt numFmtId="207" formatCode="00000"/>
    <numFmt numFmtId="208" formatCode="00"/>
    <numFmt numFmtId="209" formatCode="0000000"/>
    <numFmt numFmtId="210" formatCode="_-* #,##0.000_-;\-* #,##0.000_-;_-* &quot;-&quot;??_-;_-@_-"/>
    <numFmt numFmtId="211" formatCode="_-* #,##0.0000_-;\-* #,##0.0000_-;_-* &quot;-&quot;??_-;_-@_-"/>
  </numFmts>
  <fonts count="70">
    <font>
      <sz val="10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8"/>
      <name val="Arial"/>
      <family val="0"/>
    </font>
    <font>
      <b/>
      <sz val="14"/>
      <name val="BrowalliaUPC"/>
      <family val="2"/>
    </font>
    <font>
      <u val="single"/>
      <sz val="14"/>
      <name val="Cordia New"/>
      <family val="2"/>
    </font>
    <font>
      <b/>
      <sz val="18"/>
      <name val="Cordia New"/>
      <family val="2"/>
    </font>
    <font>
      <sz val="13"/>
      <name val="Cordia New"/>
      <family val="2"/>
    </font>
    <font>
      <sz val="13"/>
      <name val="Arial"/>
      <family val="0"/>
    </font>
    <font>
      <b/>
      <sz val="13"/>
      <name val="Cordia New"/>
      <family val="2"/>
    </font>
    <font>
      <b/>
      <sz val="13"/>
      <name val="Arial"/>
      <family val="0"/>
    </font>
    <font>
      <sz val="15"/>
      <name val="Cordia New"/>
      <family val="2"/>
    </font>
    <font>
      <b/>
      <sz val="15"/>
      <name val="Cordia New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Cordia New"/>
      <family val="2"/>
    </font>
    <font>
      <b/>
      <u val="single"/>
      <sz val="15"/>
      <name val="Cordia New"/>
      <family val="2"/>
    </font>
    <font>
      <sz val="11"/>
      <name val="Cordia New"/>
      <family val="2"/>
    </font>
    <font>
      <sz val="14"/>
      <color indexed="10"/>
      <name val="Cordia New"/>
      <family val="2"/>
    </font>
    <font>
      <sz val="10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2"/>
      <name val="Cordia New"/>
      <family val="0"/>
    </font>
    <font>
      <b/>
      <sz val="10"/>
      <name val="Arial"/>
      <family val="0"/>
    </font>
    <font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4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1" fillId="0" borderId="0">
      <alignment/>
      <protection/>
    </xf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46" applyBorder="1">
      <alignment/>
      <protection/>
    </xf>
    <xf numFmtId="0" fontId="1" fillId="0" borderId="0" xfId="46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9" fontId="1" fillId="0" borderId="10" xfId="46" applyNumberFormat="1" applyFont="1" applyBorder="1" applyAlignment="1">
      <alignment horizontal="center"/>
      <protection/>
    </xf>
    <xf numFmtId="0" fontId="1" fillId="0" borderId="10" xfId="46" applyFont="1" applyBorder="1" applyAlignment="1" quotePrefix="1">
      <alignment horizontal="center"/>
      <protection/>
    </xf>
    <xf numFmtId="0" fontId="4" fillId="0" borderId="10" xfId="46" applyFont="1" applyBorder="1">
      <alignment/>
      <protection/>
    </xf>
    <xf numFmtId="0" fontId="1" fillId="0" borderId="10" xfId="46" applyFont="1" applyBorder="1">
      <alignment/>
      <protection/>
    </xf>
    <xf numFmtId="3" fontId="1" fillId="0" borderId="10" xfId="46" applyNumberFormat="1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3" fontId="1" fillId="0" borderId="10" xfId="46" applyNumberFormat="1" applyFont="1" applyBorder="1" applyAlignment="1" quotePrefix="1">
      <alignment horizontal="right"/>
      <protection/>
    </xf>
    <xf numFmtId="0" fontId="1" fillId="0" borderId="11" xfId="46" applyFont="1" applyBorder="1" applyAlignment="1" quotePrefix="1">
      <alignment horizontal="center"/>
      <protection/>
    </xf>
    <xf numFmtId="3" fontId="1" fillId="0" borderId="11" xfId="46" applyNumberFormat="1" applyFont="1" applyBorder="1">
      <alignment/>
      <protection/>
    </xf>
    <xf numFmtId="200" fontId="1" fillId="0" borderId="0" xfId="38" applyNumberFormat="1" applyFont="1" applyAlignment="1">
      <alignment/>
    </xf>
    <xf numFmtId="200" fontId="1" fillId="0" borderId="10" xfId="38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200" fontId="1" fillId="0" borderId="10" xfId="38" applyNumberFormat="1" applyFont="1" applyBorder="1" applyAlignment="1">
      <alignment/>
    </xf>
    <xf numFmtId="49" fontId="1" fillId="0" borderId="12" xfId="46" applyNumberFormat="1" applyFont="1" applyBorder="1" applyAlignment="1">
      <alignment horizontal="center"/>
      <protection/>
    </xf>
    <xf numFmtId="0" fontId="1" fillId="0" borderId="12" xfId="46" applyFont="1" applyBorder="1">
      <alignment/>
      <protection/>
    </xf>
    <xf numFmtId="3" fontId="1" fillId="0" borderId="12" xfId="46" applyNumberFormat="1" applyFont="1" applyBorder="1">
      <alignment/>
      <protection/>
    </xf>
    <xf numFmtId="0" fontId="1" fillId="0" borderId="12" xfId="46" applyFont="1" applyBorder="1" applyAlignment="1">
      <alignment horizontal="center"/>
      <protection/>
    </xf>
    <xf numFmtId="3" fontId="1" fillId="0" borderId="11" xfId="46" applyNumberFormat="1" applyFont="1" applyBorder="1" applyAlignment="1" quotePrefix="1">
      <alignment horizontal="right"/>
      <protection/>
    </xf>
    <xf numFmtId="3" fontId="1" fillId="0" borderId="12" xfId="46" applyNumberFormat="1" applyFont="1" applyBorder="1" applyAlignment="1" quotePrefix="1">
      <alignment horizontal="right"/>
      <protection/>
    </xf>
    <xf numFmtId="0" fontId="1" fillId="0" borderId="13" xfId="46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  <xf numFmtId="0" fontId="1" fillId="0" borderId="14" xfId="46" applyBorder="1">
      <alignment/>
      <protection/>
    </xf>
    <xf numFmtId="0" fontId="1" fillId="0" borderId="15" xfId="46" applyBorder="1">
      <alignment/>
      <protection/>
    </xf>
    <xf numFmtId="0" fontId="1" fillId="0" borderId="16" xfId="46" applyBorder="1" applyAlignment="1">
      <alignment horizontal="center"/>
      <protection/>
    </xf>
    <xf numFmtId="0" fontId="1" fillId="0" borderId="14" xfId="46" applyBorder="1" applyAlignment="1">
      <alignment horizontal="center"/>
      <protection/>
    </xf>
    <xf numFmtId="0" fontId="1" fillId="0" borderId="17" xfId="46" applyBorder="1" applyAlignment="1">
      <alignment horizontal="center"/>
      <protection/>
    </xf>
    <xf numFmtId="0" fontId="1" fillId="0" borderId="18" xfId="46" applyBorder="1" applyAlignment="1">
      <alignment horizontal="center"/>
      <protection/>
    </xf>
    <xf numFmtId="0" fontId="1" fillId="0" borderId="0" xfId="46">
      <alignment/>
      <protection/>
    </xf>
    <xf numFmtId="0" fontId="1" fillId="0" borderId="0" xfId="46" applyAlignment="1">
      <alignment/>
      <protection/>
    </xf>
    <xf numFmtId="0" fontId="1" fillId="0" borderId="0" xfId="46" applyFont="1" applyAlignment="1">
      <alignment/>
      <protection/>
    </xf>
    <xf numFmtId="0" fontId="1" fillId="0" borderId="0" xfId="46" applyAlignment="1">
      <alignment horizontal="center"/>
      <protection/>
    </xf>
    <xf numFmtId="0" fontId="1" fillId="0" borderId="0" xfId="46" applyAlignment="1">
      <alignment horizontal="right"/>
      <protection/>
    </xf>
    <xf numFmtId="0" fontId="1" fillId="0" borderId="0" xfId="46" applyFont="1">
      <alignment/>
      <protection/>
    </xf>
    <xf numFmtId="0" fontId="1" fillId="0" borderId="18" xfId="46" applyFont="1" applyBorder="1" applyAlignment="1">
      <alignment horizontal="center"/>
      <protection/>
    </xf>
    <xf numFmtId="0" fontId="1" fillId="0" borderId="19" xfId="46" applyBorder="1" applyAlignment="1">
      <alignment horizontal="center"/>
      <protection/>
    </xf>
    <xf numFmtId="0" fontId="1" fillId="0" borderId="20" xfId="46" applyBorder="1" applyAlignment="1">
      <alignment horizontal="center"/>
      <protection/>
    </xf>
    <xf numFmtId="0" fontId="1" fillId="0" borderId="21" xfId="46" applyBorder="1" applyAlignment="1">
      <alignment horizontal="center"/>
      <protection/>
    </xf>
    <xf numFmtId="0" fontId="1" fillId="0" borderId="22" xfId="46" applyFont="1" applyBorder="1" applyAlignment="1">
      <alignment/>
      <protection/>
    </xf>
    <xf numFmtId="0" fontId="1" fillId="0" borderId="23" xfId="46" applyFont="1" applyBorder="1" applyAlignment="1">
      <alignment/>
      <protection/>
    </xf>
    <xf numFmtId="0" fontId="1" fillId="0" borderId="22" xfId="46" applyBorder="1" applyAlignment="1">
      <alignment horizontal="center"/>
      <protection/>
    </xf>
    <xf numFmtId="0" fontId="1" fillId="0" borderId="23" xfId="46" applyBorder="1" applyAlignment="1">
      <alignment horizontal="center"/>
      <protection/>
    </xf>
    <xf numFmtId="0" fontId="1" fillId="0" borderId="22" xfId="46" applyBorder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4" xfId="46" applyBorder="1">
      <alignment/>
      <protection/>
    </xf>
    <xf numFmtId="0" fontId="1" fillId="0" borderId="25" xfId="46" applyBorder="1">
      <alignment/>
      <protection/>
    </xf>
    <xf numFmtId="3" fontId="1" fillId="0" borderId="0" xfId="46" applyNumberFormat="1" applyBorder="1" applyAlignment="1">
      <alignment horizontal="right"/>
      <protection/>
    </xf>
    <xf numFmtId="49" fontId="1" fillId="0" borderId="0" xfId="46" applyNumberFormat="1" applyBorder="1">
      <alignment/>
      <protection/>
    </xf>
    <xf numFmtId="0" fontId="1" fillId="0" borderId="21" xfId="46" applyBorder="1">
      <alignment/>
      <protection/>
    </xf>
    <xf numFmtId="0" fontId="7" fillId="0" borderId="0" xfId="46" applyFont="1">
      <alignment/>
      <protection/>
    </xf>
    <xf numFmtId="41" fontId="1" fillId="0" borderId="0" xfId="38" applyNumberFormat="1" applyFont="1" applyAlignment="1">
      <alignment/>
    </xf>
    <xf numFmtId="3" fontId="1" fillId="0" borderId="21" xfId="46" applyNumberFormat="1" applyBorder="1">
      <alignment/>
      <protection/>
    </xf>
    <xf numFmtId="0" fontId="1" fillId="0" borderId="21" xfId="46" applyFont="1" applyBorder="1" applyAlignment="1" quotePrefix="1">
      <alignment horizontal="center"/>
      <protection/>
    </xf>
    <xf numFmtId="41" fontId="1" fillId="0" borderId="21" xfId="38" applyNumberFormat="1" applyFont="1" applyBorder="1" applyAlignment="1">
      <alignment/>
    </xf>
    <xf numFmtId="41" fontId="1" fillId="0" borderId="21" xfId="38" applyNumberFormat="1" applyFont="1" applyBorder="1" applyAlignment="1" quotePrefix="1">
      <alignment horizontal="center"/>
    </xf>
    <xf numFmtId="3" fontId="1" fillId="0" borderId="21" xfId="46" applyNumberFormat="1" applyFont="1" applyBorder="1" applyAlignment="1" quotePrefix="1">
      <alignment horizontal="right"/>
      <protection/>
    </xf>
    <xf numFmtId="0" fontId="1" fillId="0" borderId="26" xfId="46" applyBorder="1" applyAlignment="1">
      <alignment horizontal="center"/>
      <protection/>
    </xf>
    <xf numFmtId="41" fontId="1" fillId="0" borderId="26" xfId="38" applyNumberFormat="1" applyFont="1" applyBorder="1" applyAlignment="1">
      <alignment horizontal="right"/>
    </xf>
    <xf numFmtId="0" fontId="1" fillId="0" borderId="0" xfId="0" applyFont="1" applyAlignment="1">
      <alignment/>
    </xf>
    <xf numFmtId="49" fontId="1" fillId="0" borderId="21" xfId="46" applyNumberFormat="1" applyFont="1" applyBorder="1" applyAlignment="1">
      <alignment horizontal="center"/>
      <protection/>
    </xf>
    <xf numFmtId="200" fontId="1" fillId="0" borderId="20" xfId="38" applyNumberFormat="1" applyFont="1" applyBorder="1" applyAlignment="1" quotePrefix="1">
      <alignment horizontal="right"/>
    </xf>
    <xf numFmtId="0" fontId="1" fillId="0" borderId="20" xfId="46" applyBorder="1">
      <alignment/>
      <protection/>
    </xf>
    <xf numFmtId="0" fontId="1" fillId="0" borderId="12" xfId="46" applyBorder="1">
      <alignment/>
      <protection/>
    </xf>
    <xf numFmtId="41" fontId="1" fillId="0" borderId="10" xfId="38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46" applyFont="1" applyBorder="1" applyAlignment="1">
      <alignment horizontal="left"/>
      <protection/>
    </xf>
    <xf numFmtId="0" fontId="1" fillId="0" borderId="23" xfId="46" applyFont="1" applyBorder="1" applyAlignment="1">
      <alignment horizontal="left"/>
      <protection/>
    </xf>
    <xf numFmtId="0" fontId="1" fillId="0" borderId="23" xfId="46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1" fillId="0" borderId="16" xfId="46" applyNumberFormat="1" applyBorder="1" applyAlignment="1">
      <alignment horizontal="right"/>
      <protection/>
    </xf>
    <xf numFmtId="0" fontId="1" fillId="0" borderId="16" xfId="46" applyFont="1" applyBorder="1" applyAlignment="1" quotePrefix="1">
      <alignment horizontal="center"/>
      <protection/>
    </xf>
    <xf numFmtId="41" fontId="1" fillId="0" borderId="0" xfId="38" applyNumberFormat="1" applyFont="1" applyBorder="1" applyAlignment="1">
      <alignment horizontal="center"/>
    </xf>
    <xf numFmtId="0" fontId="1" fillId="0" borderId="16" xfId="46" applyBorder="1" applyAlignment="1">
      <alignment horizontal="right"/>
      <protection/>
    </xf>
    <xf numFmtId="0" fontId="7" fillId="0" borderId="0" xfId="46" applyFont="1" applyBorder="1">
      <alignment/>
      <protection/>
    </xf>
    <xf numFmtId="41" fontId="1" fillId="0" borderId="20" xfId="38" applyNumberFormat="1" applyFont="1" applyBorder="1" applyAlignment="1">
      <alignment horizontal="right"/>
    </xf>
    <xf numFmtId="201" fontId="1" fillId="0" borderId="21" xfId="38" applyNumberFormat="1" applyFont="1" applyBorder="1" applyAlignment="1">
      <alignment/>
    </xf>
    <xf numFmtId="0" fontId="1" fillId="0" borderId="0" xfId="46" applyFont="1">
      <alignment/>
      <protection/>
    </xf>
    <xf numFmtId="41" fontId="1" fillId="0" borderId="20" xfId="38" applyNumberFormat="1" applyFont="1" applyBorder="1" applyAlignment="1" quotePrefix="1">
      <alignment horizontal="right"/>
    </xf>
    <xf numFmtId="201" fontId="1" fillId="0" borderId="19" xfId="38" applyNumberFormat="1" applyFont="1" applyBorder="1" applyAlignment="1">
      <alignment/>
    </xf>
    <xf numFmtId="41" fontId="1" fillId="0" borderId="21" xfId="38" applyNumberFormat="1" applyFont="1" applyBorder="1" applyAlignment="1">
      <alignment horizontal="right"/>
    </xf>
    <xf numFmtId="201" fontId="1" fillId="0" borderId="19" xfId="38" applyNumberFormat="1" applyFont="1" applyBorder="1" applyAlignment="1" quotePrefix="1">
      <alignment horizontal="right"/>
    </xf>
    <xf numFmtId="41" fontId="1" fillId="0" borderId="20" xfId="38" applyNumberFormat="1" applyFont="1" applyBorder="1" applyAlignment="1" quotePrefix="1">
      <alignment horizontal="center"/>
    </xf>
    <xf numFmtId="0" fontId="1" fillId="0" borderId="12" xfId="46" applyBorder="1" applyAlignment="1">
      <alignment horizontal="center"/>
      <protection/>
    </xf>
    <xf numFmtId="201" fontId="1" fillId="0" borderId="27" xfId="38" applyNumberFormat="1" applyFont="1" applyBorder="1" applyAlignment="1">
      <alignment/>
    </xf>
    <xf numFmtId="49" fontId="1" fillId="0" borderId="21" xfId="46" applyNumberFormat="1" applyBorder="1">
      <alignment/>
      <protection/>
    </xf>
    <xf numFmtId="41" fontId="1" fillId="0" borderId="28" xfId="38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3" xfId="46" applyNumberFormat="1" applyFont="1" applyBorder="1" applyAlignment="1">
      <alignment horizontal="center"/>
      <protection/>
    </xf>
    <xf numFmtId="0" fontId="1" fillId="0" borderId="0" xfId="46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11" xfId="0" applyFont="1" applyBorder="1" applyAlignment="1">
      <alignment horizontal="right" vertical="top" wrapText="1"/>
    </xf>
    <xf numFmtId="207" fontId="9" fillId="0" borderId="11" xfId="0" applyNumberFormat="1" applyFont="1" applyBorder="1" applyAlignment="1">
      <alignment horizontal="center" vertical="top" wrapText="1"/>
    </xf>
    <xf numFmtId="207" fontId="9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207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06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3" fontId="9" fillId="0" borderId="10" xfId="38" applyFont="1" applyBorder="1" applyAlignment="1">
      <alignment horizontal="center" vertical="top" wrapText="1"/>
    </xf>
    <xf numFmtId="43" fontId="9" fillId="0" borderId="10" xfId="38" applyFont="1" applyBorder="1" applyAlignment="1">
      <alignment horizontal="right" vertical="top" wrapText="1"/>
    </xf>
    <xf numFmtId="0" fontId="12" fillId="0" borderId="0" xfId="0" applyFont="1" applyAlignment="1">
      <alignment/>
    </xf>
    <xf numFmtId="43" fontId="9" fillId="0" borderId="12" xfId="38" applyFont="1" applyBorder="1" applyAlignment="1">
      <alignment horizontal="center" vertical="top" wrapText="1"/>
    </xf>
    <xf numFmtId="43" fontId="9" fillId="0" borderId="12" xfId="38" applyFont="1" applyBorder="1" applyAlignment="1">
      <alignment horizontal="right" vertical="top" wrapText="1"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 vertical="top" wrapText="1"/>
    </xf>
    <xf numFmtId="3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208" fontId="13" fillId="0" borderId="11" xfId="0" applyNumberFormat="1" applyFont="1" applyBorder="1" applyAlignment="1">
      <alignment horizontal="center" vertical="top" wrapText="1"/>
    </xf>
    <xf numFmtId="208" fontId="13" fillId="0" borderId="21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3" fontId="1" fillId="0" borderId="0" xfId="46" applyNumberFormat="1" applyFont="1" applyBorder="1" applyAlignment="1" quotePrefix="1">
      <alignment horizontal="right"/>
      <protection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29" xfId="0" applyFont="1" applyBorder="1" applyAlignment="1">
      <alignment/>
    </xf>
    <xf numFmtId="0" fontId="7" fillId="0" borderId="19" xfId="0" applyFont="1" applyBorder="1" applyAlignment="1">
      <alignment/>
    </xf>
    <xf numFmtId="43" fontId="1" fillId="0" borderId="20" xfId="38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43" fontId="1" fillId="0" borderId="20" xfId="38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43" fontId="1" fillId="0" borderId="20" xfId="38" applyFont="1" applyBorder="1" applyAlignment="1">
      <alignment/>
    </xf>
    <xf numFmtId="209" fontId="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43" fontId="11" fillId="0" borderId="0" xfId="38" applyFont="1" applyBorder="1" applyAlignment="1">
      <alignment horizontal="center" vertical="top" wrapText="1"/>
    </xf>
    <xf numFmtId="43" fontId="11" fillId="0" borderId="0" xfId="38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3" fontId="11" fillId="0" borderId="25" xfId="38" applyFont="1" applyBorder="1" applyAlignment="1">
      <alignment horizontal="center" vertical="top" wrapText="1"/>
    </xf>
    <xf numFmtId="0" fontId="11" fillId="0" borderId="33" xfId="0" applyFont="1" applyBorder="1" applyAlignment="1">
      <alignment vertical="top" wrapText="1"/>
    </xf>
    <xf numFmtId="43" fontId="11" fillId="0" borderId="33" xfId="38" applyFont="1" applyBorder="1" applyAlignment="1">
      <alignment horizontal="center" vertical="top" wrapText="1"/>
    </xf>
    <xf numFmtId="206" fontId="9" fillId="0" borderId="10" xfId="0" applyNumberFormat="1" applyFont="1" applyBorder="1" applyAlignment="1" quotePrefix="1">
      <alignment horizontal="center" vertical="top" wrapText="1"/>
    </xf>
    <xf numFmtId="0" fontId="11" fillId="0" borderId="34" xfId="0" applyFont="1" applyBorder="1" applyAlignment="1">
      <alignment vertical="top" wrapText="1"/>
    </xf>
    <xf numFmtId="43" fontId="11" fillId="0" borderId="34" xfId="38" applyFont="1" applyBorder="1" applyAlignment="1">
      <alignment horizontal="center" vertical="top" wrapText="1"/>
    </xf>
    <xf numFmtId="43" fontId="9" fillId="0" borderId="11" xfId="38" applyFont="1" applyBorder="1" applyAlignment="1">
      <alignment horizontal="center" vertical="top" wrapText="1"/>
    </xf>
    <xf numFmtId="208" fontId="13" fillId="0" borderId="21" xfId="0" applyNumberFormat="1" applyFont="1" applyBorder="1" applyAlignment="1" quotePrefix="1">
      <alignment horizontal="center" vertical="top" wrapText="1"/>
    </xf>
    <xf numFmtId="43" fontId="9" fillId="0" borderId="10" xfId="38" applyFont="1" applyBorder="1" applyAlignment="1" quotePrefix="1">
      <alignment horizontal="center" vertical="top" wrapText="1"/>
    </xf>
    <xf numFmtId="43" fontId="11" fillId="0" borderId="11" xfId="38" applyFont="1" applyBorder="1" applyAlignment="1">
      <alignment horizontal="center" vertical="top" wrapText="1"/>
    </xf>
    <xf numFmtId="207" fontId="9" fillId="0" borderId="12" xfId="0" applyNumberFormat="1" applyFont="1" applyBorder="1" applyAlignment="1" quotePrefix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200" fontId="1" fillId="0" borderId="35" xfId="38" applyNumberFormat="1" applyFont="1" applyBorder="1" applyAlignment="1">
      <alignment/>
    </xf>
    <xf numFmtId="0" fontId="1" fillId="0" borderId="0" xfId="0" applyFont="1" applyBorder="1" applyAlignment="1">
      <alignment/>
    </xf>
    <xf numFmtId="200" fontId="1" fillId="0" borderId="0" xfId="38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15" fontId="2" fillId="0" borderId="29" xfId="0" applyNumberFormat="1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1" fillId="0" borderId="0" xfId="46" applyFont="1" applyBorder="1" applyAlignment="1" quotePrefix="1">
      <alignment horizontal="center"/>
      <protection/>
    </xf>
    <xf numFmtId="3" fontId="1" fillId="0" borderId="0" xfId="46" applyNumberFormat="1" applyFont="1" applyBorder="1">
      <alignment/>
      <protection/>
    </xf>
    <xf numFmtId="3" fontId="1" fillId="0" borderId="0" xfId="46" applyNumberFormat="1" applyFont="1" applyBorder="1" applyAlignment="1">
      <alignment horizontal="right"/>
      <protection/>
    </xf>
    <xf numFmtId="200" fontId="1" fillId="0" borderId="11" xfId="38" applyNumberFormat="1" applyFont="1" applyBorder="1" applyAlignment="1" quotePrefix="1">
      <alignment horizontal="center"/>
    </xf>
    <xf numFmtId="43" fontId="11" fillId="0" borderId="34" xfId="38" applyFont="1" applyBorder="1" applyAlignment="1" quotePrefix="1">
      <alignment horizontal="center" vertical="top" wrapText="1"/>
    </xf>
    <xf numFmtId="43" fontId="11" fillId="0" borderId="11" xfId="38" applyFont="1" applyBorder="1" applyAlignment="1" quotePrefix="1">
      <alignment horizontal="center" vertical="top" wrapText="1"/>
    </xf>
    <xf numFmtId="0" fontId="4" fillId="0" borderId="11" xfId="0" applyFont="1" applyBorder="1" applyAlignment="1">
      <alignment horizontal="right" vertical="top" wrapText="1"/>
    </xf>
    <xf numFmtId="207" fontId="4" fillId="0" borderId="11" xfId="0" applyNumberFormat="1" applyFont="1" applyBorder="1" applyAlignment="1">
      <alignment horizontal="center" vertical="top" wrapText="1"/>
    </xf>
    <xf numFmtId="207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07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43" fontId="3" fillId="0" borderId="25" xfId="38" applyFont="1" applyBorder="1" applyAlignment="1">
      <alignment horizontal="center" vertical="top" wrapText="1"/>
    </xf>
    <xf numFmtId="200" fontId="1" fillId="0" borderId="10" xfId="38" applyNumberFormat="1" applyFont="1" applyBorder="1" applyAlignment="1">
      <alignment/>
    </xf>
    <xf numFmtId="200" fontId="1" fillId="0" borderId="10" xfId="38" applyNumberFormat="1" applyFont="1" applyBorder="1" applyAlignment="1" quotePrefix="1">
      <alignment horizontal="right"/>
    </xf>
    <xf numFmtId="43" fontId="11" fillId="0" borderId="10" xfId="38" applyFont="1" applyBorder="1" applyAlignment="1" quotePrefix="1">
      <alignment horizontal="center" vertical="top" wrapText="1"/>
    </xf>
    <xf numFmtId="0" fontId="4" fillId="0" borderId="21" xfId="0" applyFont="1" applyBorder="1" applyAlignment="1">
      <alignment vertical="top" wrapText="1"/>
    </xf>
    <xf numFmtId="206" fontId="4" fillId="0" borderId="19" xfId="0" applyNumberFormat="1" applyFont="1" applyBorder="1" applyAlignment="1">
      <alignment horizontal="center" vertical="top" wrapText="1"/>
    </xf>
    <xf numFmtId="43" fontId="4" fillId="0" borderId="36" xfId="38" applyFont="1" applyBorder="1" applyAlignment="1">
      <alignment horizontal="center" vertical="top" wrapText="1"/>
    </xf>
    <xf numFmtId="43" fontId="4" fillId="0" borderId="0" xfId="38" applyFont="1" applyBorder="1" applyAlignment="1">
      <alignment horizontal="center" vertical="top" wrapText="1"/>
    </xf>
    <xf numFmtId="0" fontId="3" fillId="0" borderId="37" xfId="0" applyFont="1" applyBorder="1" applyAlignment="1">
      <alignment vertical="top" wrapText="1"/>
    </xf>
    <xf numFmtId="43" fontId="4" fillId="0" borderId="11" xfId="38" applyFont="1" applyBorder="1" applyAlignment="1">
      <alignment horizontal="center" vertical="top" wrapText="1"/>
    </xf>
    <xf numFmtId="43" fontId="4" fillId="0" borderId="21" xfId="38" applyFont="1" applyBorder="1" applyAlignment="1">
      <alignment horizontal="center" vertical="top" wrapText="1"/>
    </xf>
    <xf numFmtId="43" fontId="9" fillId="0" borderId="34" xfId="38" applyFont="1" applyBorder="1" applyAlignment="1" quotePrefix="1">
      <alignment horizontal="center" vertical="top" wrapText="1"/>
    </xf>
    <xf numFmtId="200" fontId="0" fillId="0" borderId="0" xfId="0" applyNumberFormat="1" applyAlignment="1">
      <alignment/>
    </xf>
    <xf numFmtId="3" fontId="1" fillId="0" borderId="0" xfId="46" applyNumberFormat="1">
      <alignment/>
      <protection/>
    </xf>
    <xf numFmtId="43" fontId="9" fillId="0" borderId="10" xfId="38" applyFont="1" applyBorder="1" applyAlignment="1" quotePrefix="1">
      <alignment horizontal="right" vertical="top" wrapText="1"/>
    </xf>
    <xf numFmtId="43" fontId="11" fillId="0" borderId="33" xfId="38" applyFont="1" applyBorder="1" applyAlignment="1">
      <alignment horizontal="right" vertical="top" wrapText="1"/>
    </xf>
    <xf numFmtId="43" fontId="11" fillId="0" borderId="33" xfId="38" applyFont="1" applyBorder="1" applyAlignment="1" quotePrefix="1">
      <alignment horizontal="right" vertical="top" wrapText="1"/>
    </xf>
    <xf numFmtId="43" fontId="11" fillId="0" borderId="25" xfId="38" applyFont="1" applyBorder="1" applyAlignment="1">
      <alignment horizontal="right" vertical="top" wrapText="1"/>
    </xf>
    <xf numFmtId="43" fontId="11" fillId="0" borderId="34" xfId="38" applyFont="1" applyBorder="1" applyAlignment="1">
      <alignment horizontal="right" vertical="top" wrapText="1"/>
    </xf>
    <xf numFmtId="43" fontId="9" fillId="0" borderId="11" xfId="38" applyFont="1" applyBorder="1" applyAlignment="1" quotePrefix="1">
      <alignment horizontal="right" vertical="top" wrapText="1"/>
    </xf>
    <xf numFmtId="43" fontId="11" fillId="0" borderId="34" xfId="38" applyFont="1" applyBorder="1" applyAlignment="1" quotePrefix="1">
      <alignment horizontal="right" vertical="top" wrapText="1"/>
    </xf>
    <xf numFmtId="43" fontId="11" fillId="0" borderId="25" xfId="38" applyFont="1" applyBorder="1" applyAlignment="1" quotePrefix="1">
      <alignment horizontal="right" vertical="top" wrapText="1"/>
    </xf>
    <xf numFmtId="43" fontId="4" fillId="0" borderId="0" xfId="38" applyFont="1" applyAlignment="1" quotePrefix="1">
      <alignment horizontal="right"/>
    </xf>
    <xf numFmtId="43" fontId="1" fillId="0" borderId="28" xfId="38" applyFont="1" applyBorder="1" applyAlignment="1">
      <alignment horizontal="center"/>
    </xf>
    <xf numFmtId="0" fontId="1" fillId="0" borderId="20" xfId="0" applyFont="1" applyBorder="1" applyAlignment="1" quotePrefix="1">
      <alignment horizontal="center"/>
    </xf>
    <xf numFmtId="0" fontId="20" fillId="0" borderId="18" xfId="0" applyFont="1" applyBorder="1" applyAlignment="1">
      <alignment/>
    </xf>
    <xf numFmtId="4" fontId="1" fillId="0" borderId="32" xfId="0" applyNumberFormat="1" applyFont="1" applyBorder="1" applyAlignment="1" quotePrefix="1">
      <alignment horizontal="center"/>
    </xf>
    <xf numFmtId="43" fontId="1" fillId="0" borderId="28" xfId="38" applyFont="1" applyBorder="1" applyAlignment="1">
      <alignment horizontal="left" vertical="center" shrinkToFit="1"/>
    </xf>
    <xf numFmtId="49" fontId="1" fillId="0" borderId="11" xfId="46" applyNumberFormat="1" applyFont="1" applyBorder="1" applyAlignment="1">
      <alignment horizontal="center"/>
      <protection/>
    </xf>
    <xf numFmtId="0" fontId="1" fillId="0" borderId="21" xfId="46" applyFont="1" applyBorder="1" applyAlignment="1">
      <alignment horizontal="center"/>
      <protection/>
    </xf>
    <xf numFmtId="49" fontId="1" fillId="0" borderId="12" xfId="46" applyNumberFormat="1" applyFont="1" applyBorder="1" applyAlignment="1">
      <alignment horizontal="center"/>
      <protection/>
    </xf>
    <xf numFmtId="0" fontId="1" fillId="0" borderId="21" xfId="0" applyFont="1" applyBorder="1" applyAlignment="1">
      <alignment horizontal="center"/>
    </xf>
    <xf numFmtId="43" fontId="1" fillId="0" borderId="13" xfId="38" applyFont="1" applyBorder="1" applyAlignment="1">
      <alignment horizontal="center"/>
    </xf>
    <xf numFmtId="43" fontId="4" fillId="0" borderId="19" xfId="38" applyFont="1" applyBorder="1" applyAlignment="1">
      <alignment horizontal="center" vertical="top" wrapText="1"/>
    </xf>
    <xf numFmtId="3" fontId="1" fillId="0" borderId="21" xfId="46" applyNumberFormat="1" applyFont="1" applyBorder="1" applyAlignment="1">
      <alignment horizontal="right"/>
      <protection/>
    </xf>
    <xf numFmtId="43" fontId="4" fillId="0" borderId="19" xfId="38" applyFont="1" applyBorder="1" applyAlignment="1" quotePrefix="1">
      <alignment horizontal="center" vertical="top" wrapText="1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9" xfId="0" applyFont="1" applyBorder="1" applyAlignment="1">
      <alignment/>
    </xf>
    <xf numFmtId="41" fontId="1" fillId="0" borderId="21" xfId="38" applyNumberFormat="1" applyFont="1" applyBorder="1" applyAlignment="1" quotePrefix="1">
      <alignment horizontal="right"/>
    </xf>
    <xf numFmtId="43" fontId="9" fillId="0" borderId="11" xfId="38" applyFont="1" applyBorder="1" applyAlignment="1">
      <alignment horizontal="right" vertical="top" wrapText="1"/>
    </xf>
    <xf numFmtId="200" fontId="1" fillId="0" borderId="20" xfId="38" applyNumberFormat="1" applyFont="1" applyBorder="1" applyAlignment="1">
      <alignment horizontal="right"/>
    </xf>
    <xf numFmtId="200" fontId="1" fillId="0" borderId="21" xfId="38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3" fontId="11" fillId="0" borderId="34" xfId="38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43" fontId="9" fillId="0" borderId="34" xfId="38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3" fontId="1" fillId="0" borderId="21" xfId="46" applyNumberFormat="1" applyFont="1" applyBorder="1">
      <alignment/>
      <protection/>
    </xf>
    <xf numFmtId="3" fontId="1" fillId="0" borderId="26" xfId="46" applyNumberFormat="1" applyFont="1" applyBorder="1">
      <alignment/>
      <protection/>
    </xf>
    <xf numFmtId="0" fontId="1" fillId="0" borderId="26" xfId="46" applyFont="1" applyBorder="1" applyAlignment="1">
      <alignment horizontal="center"/>
      <protection/>
    </xf>
    <xf numFmtId="3" fontId="1" fillId="0" borderId="10" xfId="46" applyNumberFormat="1" applyFont="1" applyBorder="1" applyAlignment="1">
      <alignment horizontal="right"/>
      <protection/>
    </xf>
    <xf numFmtId="0" fontId="26" fillId="0" borderId="0" xfId="46" applyFont="1">
      <alignment/>
      <protection/>
    </xf>
    <xf numFmtId="49" fontId="26" fillId="0" borderId="21" xfId="46" applyNumberFormat="1" applyFont="1" applyBorder="1" applyAlignment="1">
      <alignment horizontal="center"/>
      <protection/>
    </xf>
    <xf numFmtId="0" fontId="11" fillId="0" borderId="21" xfId="0" applyFont="1" applyBorder="1" applyAlignment="1">
      <alignment vertical="top" wrapText="1"/>
    </xf>
    <xf numFmtId="43" fontId="11" fillId="0" borderId="21" xfId="38" applyFont="1" applyBorder="1" applyAlignment="1">
      <alignment horizontal="right" vertical="top" wrapText="1"/>
    </xf>
    <xf numFmtId="43" fontId="11" fillId="0" borderId="21" xfId="38" applyFont="1" applyBorder="1" applyAlignment="1" quotePrefix="1">
      <alignment horizontal="right" vertical="top" wrapText="1"/>
    </xf>
    <xf numFmtId="43" fontId="9" fillId="0" borderId="21" xfId="38" applyFont="1" applyBorder="1" applyAlignment="1">
      <alignment horizontal="right" vertical="top" wrapText="1"/>
    </xf>
    <xf numFmtId="43" fontId="9" fillId="0" borderId="34" xfId="38" applyFont="1" applyBorder="1" applyAlignment="1" quotePrefix="1">
      <alignment horizontal="right" vertical="top" wrapText="1"/>
    </xf>
    <xf numFmtId="43" fontId="9" fillId="0" borderId="11" xfId="38" applyFont="1" applyBorder="1" applyAlignment="1" quotePrefix="1">
      <alignment horizontal="center" vertical="top" wrapText="1"/>
    </xf>
    <xf numFmtId="43" fontId="9" fillId="0" borderId="12" xfId="38" applyFont="1" applyBorder="1" applyAlignment="1" quotePrefix="1">
      <alignment horizontal="right" vertical="top" wrapText="1"/>
    </xf>
    <xf numFmtId="43" fontId="9" fillId="0" borderId="33" xfId="38" applyFont="1" applyBorder="1" applyAlignment="1" quotePrefix="1">
      <alignment horizontal="right" vertical="top" wrapText="1"/>
    </xf>
    <xf numFmtId="49" fontId="1" fillId="0" borderId="0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11" xfId="46" applyFont="1" applyBorder="1" applyAlignment="1">
      <alignment horizontal="center"/>
      <protection/>
    </xf>
    <xf numFmtId="0" fontId="1" fillId="0" borderId="20" xfId="46" applyFont="1" applyBorder="1" applyAlignment="1">
      <alignment horizontal="right"/>
      <protection/>
    </xf>
    <xf numFmtId="49" fontId="1" fillId="0" borderId="32" xfId="0" applyNumberFormat="1" applyFont="1" applyBorder="1" applyAlignment="1">
      <alignment horizontal="right"/>
    </xf>
    <xf numFmtId="49" fontId="1" fillId="0" borderId="21" xfId="46" applyNumberFormat="1" applyFont="1" applyBorder="1" applyAlignment="1">
      <alignment horizontal="center"/>
      <protection/>
    </xf>
    <xf numFmtId="49" fontId="1" fillId="0" borderId="26" xfId="46" applyNumberFormat="1" applyFont="1" applyBorder="1" applyAlignment="1">
      <alignment horizontal="center"/>
      <protection/>
    </xf>
    <xf numFmtId="49" fontId="1" fillId="0" borderId="20" xfId="38" applyNumberFormat="1" applyFont="1" applyBorder="1" applyAlignment="1">
      <alignment horizontal="center"/>
    </xf>
    <xf numFmtId="41" fontId="1" fillId="0" borderId="20" xfId="38" applyNumberFormat="1" applyFont="1" applyBorder="1" applyAlignment="1">
      <alignment horizontal="right"/>
    </xf>
    <xf numFmtId="49" fontId="1" fillId="0" borderId="20" xfId="46" applyNumberFormat="1" applyFont="1" applyBorder="1" applyAlignment="1">
      <alignment horizontal="center"/>
      <protection/>
    </xf>
    <xf numFmtId="49" fontId="1" fillId="0" borderId="32" xfId="46" applyNumberFormat="1" applyFont="1" applyBorder="1" applyAlignment="1">
      <alignment horizontal="center"/>
      <protection/>
    </xf>
    <xf numFmtId="49" fontId="1" fillId="0" borderId="12" xfId="46" applyNumberFormat="1" applyFont="1" applyBorder="1" applyAlignment="1">
      <alignment horizontal="center"/>
      <protection/>
    </xf>
    <xf numFmtId="0" fontId="2" fillId="0" borderId="29" xfId="0" applyFont="1" applyBorder="1" applyAlignment="1">
      <alignment/>
    </xf>
    <xf numFmtId="0" fontId="27" fillId="0" borderId="0" xfId="0" applyFont="1" applyAlignment="1">
      <alignment/>
    </xf>
    <xf numFmtId="0" fontId="9" fillId="0" borderId="0" xfId="46" applyFont="1">
      <alignment/>
      <protection/>
    </xf>
    <xf numFmtId="0" fontId="1" fillId="0" borderId="19" xfId="46" applyFont="1" applyBorder="1" applyAlignment="1">
      <alignment horizontal="center"/>
      <protection/>
    </xf>
    <xf numFmtId="0" fontId="1" fillId="0" borderId="20" xfId="46" applyFont="1" applyBorder="1" applyAlignment="1">
      <alignment horizontal="center"/>
      <protection/>
    </xf>
    <xf numFmtId="3" fontId="13" fillId="0" borderId="0" xfId="0" applyNumberFormat="1" applyFont="1" applyBorder="1" applyAlignment="1" quotePrefix="1">
      <alignment horizontal="right" vertical="top" wrapText="1"/>
    </xf>
    <xf numFmtId="0" fontId="2" fillId="0" borderId="0" xfId="0" applyFont="1" applyBorder="1" applyAlignment="1" quotePrefix="1">
      <alignment horizontal="center"/>
    </xf>
    <xf numFmtId="200" fontId="2" fillId="0" borderId="0" xfId="38" applyNumberFormat="1" applyFont="1" applyBorder="1" applyAlignment="1" quotePrefix="1">
      <alignment horizontal="right"/>
    </xf>
    <xf numFmtId="0" fontId="2" fillId="0" borderId="0" xfId="46" applyFont="1" applyBorder="1" applyAlignment="1" quotePrefix="1">
      <alignment horizontal="center"/>
      <protection/>
    </xf>
    <xf numFmtId="200" fontId="1" fillId="0" borderId="0" xfId="38" applyNumberFormat="1" applyFont="1" applyBorder="1" applyAlignment="1" quotePrefix="1">
      <alignment horizontal="center"/>
    </xf>
    <xf numFmtId="3" fontId="2" fillId="0" borderId="26" xfId="46" applyNumberFormat="1" applyFont="1" applyBorder="1">
      <alignment/>
      <protection/>
    </xf>
    <xf numFmtId="200" fontId="2" fillId="0" borderId="26" xfId="38" applyNumberFormat="1" applyFont="1" applyBorder="1" applyAlignment="1" quotePrefix="1">
      <alignment horizontal="right"/>
    </xf>
    <xf numFmtId="0" fontId="11" fillId="0" borderId="11" xfId="0" applyFont="1" applyBorder="1" applyAlignment="1">
      <alignment horizontal="center" vertical="top" wrapText="1"/>
    </xf>
    <xf numFmtId="43" fontId="11" fillId="0" borderId="33" xfId="38" applyFont="1" applyBorder="1" applyAlignment="1" quotePrefix="1">
      <alignment horizontal="center" vertical="top" wrapText="1"/>
    </xf>
    <xf numFmtId="0" fontId="1" fillId="0" borderId="11" xfId="46" applyFont="1" applyBorder="1">
      <alignment/>
      <protection/>
    </xf>
    <xf numFmtId="41" fontId="1" fillId="0" borderId="21" xfId="46" applyNumberFormat="1" applyFont="1" applyBorder="1" applyAlignment="1">
      <alignment horizontal="right"/>
      <protection/>
    </xf>
    <xf numFmtId="200" fontId="1" fillId="0" borderId="12" xfId="38" applyNumberFormat="1" applyFont="1" applyBorder="1" applyAlignment="1" quotePrefix="1">
      <alignment horizontal="right"/>
    </xf>
    <xf numFmtId="3" fontId="1" fillId="0" borderId="12" xfId="46" applyNumberFormat="1" applyFont="1" applyBorder="1">
      <alignment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" fontId="32" fillId="0" borderId="0" xfId="0" applyNumberFormat="1" applyFont="1" applyAlignment="1" quotePrefix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8" fillId="0" borderId="0" xfId="0" applyFont="1" applyFill="1" applyBorder="1" applyAlignment="1">
      <alignment/>
    </xf>
    <xf numFmtId="0" fontId="31" fillId="0" borderId="0" xfId="34" applyFont="1" applyAlignment="1" applyProtection="1">
      <alignment/>
      <protection/>
    </xf>
    <xf numFmtId="49" fontId="1" fillId="0" borderId="26" xfId="46" applyNumberFormat="1" applyFont="1" applyBorder="1" applyAlignment="1">
      <alignment horizontal="center"/>
      <protection/>
    </xf>
    <xf numFmtId="0" fontId="1" fillId="0" borderId="12" xfId="46" applyFont="1" applyBorder="1">
      <alignment/>
      <protection/>
    </xf>
    <xf numFmtId="0" fontId="2" fillId="0" borderId="26" xfId="46" applyFont="1" applyBorder="1" applyAlignment="1">
      <alignment horizontal="center"/>
      <protection/>
    </xf>
    <xf numFmtId="200" fontId="1" fillId="0" borderId="12" xfId="38" applyNumberFormat="1" applyFont="1" applyBorder="1" applyAlignment="1">
      <alignment horizontal="right"/>
    </xf>
    <xf numFmtId="43" fontId="33" fillId="0" borderId="0" xfId="0" applyNumberFormat="1" applyFont="1" applyAlignment="1">
      <alignment/>
    </xf>
    <xf numFmtId="43" fontId="1" fillId="0" borderId="2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46" applyFont="1">
      <alignment/>
      <protection/>
    </xf>
    <xf numFmtId="43" fontId="23" fillId="0" borderId="0" xfId="38" applyFont="1" applyAlignment="1">
      <alignment/>
    </xf>
    <xf numFmtId="43" fontId="23" fillId="0" borderId="0" xfId="38" applyFont="1" applyBorder="1" applyAlignment="1">
      <alignment/>
    </xf>
    <xf numFmtId="43" fontId="23" fillId="0" borderId="0" xfId="38" applyFont="1" applyAlignment="1">
      <alignment horizontal="center"/>
    </xf>
    <xf numFmtId="43" fontId="24" fillId="0" borderId="38" xfId="0" applyNumberFormat="1" applyFont="1" applyBorder="1" applyAlignment="1">
      <alignment/>
    </xf>
    <xf numFmtId="43" fontId="24" fillId="0" borderId="0" xfId="0" applyNumberFormat="1" applyFont="1" applyAlignment="1">
      <alignment/>
    </xf>
    <xf numFmtId="43" fontId="23" fillId="0" borderId="0" xfId="38" applyFont="1" applyFill="1" applyBorder="1" applyAlignment="1" quotePrefix="1">
      <alignment horizontal="center"/>
    </xf>
    <xf numFmtId="43" fontId="24" fillId="0" borderId="0" xfId="38" applyFont="1" applyBorder="1" applyAlignment="1">
      <alignment horizontal="right"/>
    </xf>
    <xf numFmtId="200" fontId="13" fillId="0" borderId="0" xfId="38" applyNumberFormat="1" applyFont="1" applyBorder="1" applyAlignment="1">
      <alignment horizontal="right" vertical="top" wrapText="1"/>
    </xf>
    <xf numFmtId="41" fontId="1" fillId="0" borderId="21" xfId="46" applyNumberFormat="1" applyFont="1" applyBorder="1" applyAlignment="1">
      <alignment horizontal="center"/>
      <protection/>
    </xf>
    <xf numFmtId="43" fontId="4" fillId="0" borderId="36" xfId="38" applyNumberFormat="1" applyFont="1" applyBorder="1" applyAlignment="1">
      <alignment horizontal="center" vertical="top" wrapText="1"/>
    </xf>
    <xf numFmtId="43" fontId="3" fillId="0" borderId="25" xfId="38" applyNumberFormat="1" applyFont="1" applyBorder="1" applyAlignment="1">
      <alignment horizontal="center" vertical="top" wrapText="1"/>
    </xf>
    <xf numFmtId="200" fontId="9" fillId="0" borderId="10" xfId="38" applyNumberFormat="1" applyFont="1" applyBorder="1" applyAlignment="1">
      <alignment horizontal="right" vertical="top" wrapText="1"/>
    </xf>
    <xf numFmtId="200" fontId="11" fillId="0" borderId="33" xfId="38" applyNumberFormat="1" applyFont="1" applyBorder="1" applyAlignment="1">
      <alignment horizontal="center" vertical="top" wrapText="1"/>
    </xf>
    <xf numFmtId="200" fontId="11" fillId="0" borderId="34" xfId="38" applyNumberFormat="1" applyFont="1" applyBorder="1" applyAlignment="1">
      <alignment horizontal="center" vertical="top" wrapText="1"/>
    </xf>
    <xf numFmtId="200" fontId="11" fillId="0" borderId="25" xfId="38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3" fontId="9" fillId="0" borderId="10" xfId="38" applyNumberFormat="1" applyFont="1" applyBorder="1" applyAlignment="1">
      <alignment horizontal="right" vertical="top" wrapText="1"/>
    </xf>
    <xf numFmtId="43" fontId="9" fillId="0" borderId="10" xfId="38" applyNumberFormat="1" applyFont="1" applyBorder="1" applyAlignment="1" quotePrefix="1">
      <alignment horizontal="right" vertical="top" wrapText="1"/>
    </xf>
    <xf numFmtId="43" fontId="11" fillId="0" borderId="33" xfId="38" applyNumberFormat="1" applyFont="1" applyBorder="1" applyAlignment="1" quotePrefix="1">
      <alignment horizontal="right" vertical="top" wrapText="1"/>
    </xf>
    <xf numFmtId="43" fontId="11" fillId="0" borderId="25" xfId="38" applyNumberFormat="1" applyFont="1" applyBorder="1" applyAlignment="1" quotePrefix="1">
      <alignment horizontal="right" vertical="top" wrapText="1"/>
    </xf>
    <xf numFmtId="43" fontId="9" fillId="0" borderId="10" xfId="38" applyNumberFormat="1" applyFont="1" applyBorder="1" applyAlignment="1" quotePrefix="1">
      <alignment horizontal="center" vertical="top" wrapText="1"/>
    </xf>
    <xf numFmtId="43" fontId="9" fillId="0" borderId="10" xfId="38" applyNumberFormat="1" applyFont="1" applyBorder="1" applyAlignment="1">
      <alignment horizontal="center" vertical="top" wrapText="1"/>
    </xf>
    <xf numFmtId="43" fontId="11" fillId="0" borderId="33" xfId="38" applyNumberFormat="1" applyFont="1" applyBorder="1" applyAlignment="1">
      <alignment horizontal="center" vertical="top" wrapText="1"/>
    </xf>
    <xf numFmtId="43" fontId="11" fillId="0" borderId="25" xfId="38" applyNumberFormat="1" applyFont="1" applyBorder="1" applyAlignment="1">
      <alignment horizontal="center" vertical="top" wrapText="1"/>
    </xf>
    <xf numFmtId="200" fontId="1" fillId="0" borderId="21" xfId="38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4" fillId="0" borderId="18" xfId="0" applyFont="1" applyBorder="1" applyAlignment="1">
      <alignment/>
    </xf>
    <xf numFmtId="41" fontId="1" fillId="0" borderId="10" xfId="38" applyNumberFormat="1" applyFont="1" applyBorder="1" applyAlignment="1">
      <alignment horizontal="right"/>
    </xf>
    <xf numFmtId="49" fontId="1" fillId="0" borderId="35" xfId="46" applyNumberFormat="1" applyFont="1" applyBorder="1" applyAlignment="1">
      <alignment horizontal="center"/>
      <protection/>
    </xf>
    <xf numFmtId="0" fontId="1" fillId="0" borderId="29" xfId="46" applyFont="1" applyBorder="1">
      <alignment/>
      <protection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/>
    </xf>
    <xf numFmtId="49" fontId="9" fillId="0" borderId="10" xfId="38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9" xfId="0" applyFont="1" applyBorder="1" applyAlignment="1">
      <alignment horizontal="left"/>
    </xf>
    <xf numFmtId="43" fontId="24" fillId="0" borderId="31" xfId="38" applyFont="1" applyBorder="1" applyAlignment="1">
      <alignment horizontal="right"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34" fillId="0" borderId="10" xfId="0" applyFont="1" applyBorder="1" applyAlignment="1">
      <alignment/>
    </xf>
    <xf numFmtId="43" fontId="34" fillId="0" borderId="10" xfId="0" applyNumberFormat="1" applyFont="1" applyBorder="1" applyAlignment="1">
      <alignment/>
    </xf>
    <xf numFmtId="0" fontId="34" fillId="0" borderId="39" xfId="0" applyFont="1" applyBorder="1" applyAlignment="1">
      <alignment/>
    </xf>
    <xf numFmtId="43" fontId="35" fillId="0" borderId="10" xfId="0" applyNumberFormat="1" applyFont="1" applyBorder="1" applyAlignment="1">
      <alignment/>
    </xf>
    <xf numFmtId="43" fontId="34" fillId="0" borderId="33" xfId="0" applyNumberFormat="1" applyFont="1" applyBorder="1" applyAlignment="1">
      <alignment/>
    </xf>
    <xf numFmtId="43" fontId="35" fillId="0" borderId="34" xfId="0" applyNumberFormat="1" applyFont="1" applyBorder="1" applyAlignment="1">
      <alignment/>
    </xf>
    <xf numFmtId="43" fontId="34" fillId="0" borderId="39" xfId="0" applyNumberFormat="1" applyFont="1" applyBorder="1" applyAlignment="1">
      <alignment/>
    </xf>
    <xf numFmtId="49" fontId="9" fillId="0" borderId="34" xfId="0" applyNumberFormat="1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0" fontId="34" fillId="0" borderId="39" xfId="0" applyFont="1" applyBorder="1" applyAlignment="1">
      <alignment horizontal="right"/>
    </xf>
    <xf numFmtId="194" fontId="35" fillId="0" borderId="34" xfId="0" applyNumberFormat="1" applyFont="1" applyBorder="1" applyAlignment="1">
      <alignment/>
    </xf>
    <xf numFmtId="0" fontId="9" fillId="0" borderId="39" xfId="0" applyFont="1" applyBorder="1" applyAlignment="1">
      <alignment horizontal="right"/>
    </xf>
    <xf numFmtId="194" fontId="34" fillId="0" borderId="36" xfId="0" applyNumberFormat="1" applyFont="1" applyBorder="1" applyAlignment="1">
      <alignment/>
    </xf>
    <xf numFmtId="43" fontId="9" fillId="0" borderId="39" xfId="38" applyFont="1" applyBorder="1" applyAlignment="1">
      <alignment/>
    </xf>
    <xf numFmtId="43" fontId="9" fillId="0" borderId="10" xfId="38" applyFont="1" applyBorder="1" applyAlignment="1">
      <alignment/>
    </xf>
    <xf numFmtId="43" fontId="11" fillId="0" borderId="33" xfId="38" applyFont="1" applyBorder="1" applyAlignment="1">
      <alignment/>
    </xf>
    <xf numFmtId="43" fontId="11" fillId="0" borderId="34" xfId="38" applyFont="1" applyBorder="1" applyAlignment="1">
      <alignment/>
    </xf>
    <xf numFmtId="194" fontId="35" fillId="0" borderId="33" xfId="0" applyNumberFormat="1" applyFont="1" applyBorder="1" applyAlignment="1">
      <alignment/>
    </xf>
    <xf numFmtId="43" fontId="34" fillId="0" borderId="10" xfId="38" applyFont="1" applyBorder="1" applyAlignment="1">
      <alignment/>
    </xf>
    <xf numFmtId="43" fontId="34" fillId="0" borderId="33" xfId="38" applyFont="1" applyBorder="1" applyAlignment="1">
      <alignment/>
    </xf>
    <xf numFmtId="194" fontId="34" fillId="0" borderId="33" xfId="0" applyNumberFormat="1" applyFont="1" applyBorder="1" applyAlignment="1">
      <alignment/>
    </xf>
    <xf numFmtId="43" fontId="34" fillId="0" borderId="36" xfId="0" applyNumberFormat="1" applyFont="1" applyBorder="1" applyAlignment="1">
      <alignment/>
    </xf>
    <xf numFmtId="43" fontId="35" fillId="0" borderId="36" xfId="38" applyFont="1" applyBorder="1" applyAlignment="1">
      <alignment/>
    </xf>
    <xf numFmtId="43" fontId="35" fillId="0" borderId="34" xfId="38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1" fillId="0" borderId="35" xfId="46" applyFont="1" applyBorder="1" applyAlignment="1" quotePrefix="1">
      <alignment horizontal="center"/>
      <protection/>
    </xf>
    <xf numFmtId="43" fontId="27" fillId="0" borderId="38" xfId="38" applyFont="1" applyBorder="1" applyAlignment="1" quotePrefix="1">
      <alignment horizontal="right"/>
    </xf>
    <xf numFmtId="3" fontId="14" fillId="0" borderId="26" xfId="0" applyNumberFormat="1" applyFont="1" applyBorder="1" applyAlignment="1">
      <alignment horizontal="right" vertical="top" wrapText="1"/>
    </xf>
    <xf numFmtId="208" fontId="14" fillId="0" borderId="26" xfId="0" applyNumberFormat="1" applyFont="1" applyBorder="1" applyAlignment="1" quotePrefix="1">
      <alignment horizontal="center" vertical="top" wrapText="1"/>
    </xf>
    <xf numFmtId="3" fontId="14" fillId="0" borderId="38" xfId="0" applyNumberFormat="1" applyFont="1" applyBorder="1" applyAlignment="1">
      <alignment horizontal="right" vertical="top" wrapText="1"/>
    </xf>
    <xf numFmtId="208" fontId="14" fillId="0" borderId="26" xfId="0" applyNumberFormat="1" applyFont="1" applyBorder="1" applyAlignment="1">
      <alignment horizontal="center" vertical="top" wrapText="1"/>
    </xf>
    <xf numFmtId="41" fontId="1" fillId="0" borderId="12" xfId="38" applyNumberFormat="1" applyFont="1" applyBorder="1" applyAlignment="1">
      <alignment horizontal="right"/>
    </xf>
    <xf numFmtId="200" fontId="9" fillId="0" borderId="10" xfId="38" applyNumberFormat="1" applyFont="1" applyBorder="1" applyAlignment="1" quotePrefix="1">
      <alignment horizontal="right" vertical="top" wrapText="1"/>
    </xf>
    <xf numFmtId="43" fontId="35" fillId="0" borderId="34" xfId="38" applyFont="1" applyBorder="1" applyAlignment="1" quotePrefix="1">
      <alignment horizontal="right"/>
    </xf>
    <xf numFmtId="43" fontId="9" fillId="0" borderId="10" xfId="38" applyFont="1" applyBorder="1" applyAlignment="1" quotePrefix="1">
      <alignment/>
    </xf>
    <xf numFmtId="43" fontId="9" fillId="0" borderId="33" xfId="38" applyFont="1" applyBorder="1" applyAlignment="1" quotePrefix="1">
      <alignment/>
    </xf>
    <xf numFmtId="43" fontId="9" fillId="0" borderId="34" xfId="38" applyFont="1" applyBorder="1" applyAlignment="1" quotePrefix="1">
      <alignment/>
    </xf>
    <xf numFmtId="194" fontId="35" fillId="0" borderId="25" xfId="0" applyNumberFormat="1" applyFont="1" applyBorder="1" applyAlignment="1" quotePrefix="1">
      <alignment horizontal="right"/>
    </xf>
    <xf numFmtId="41" fontId="1" fillId="0" borderId="16" xfId="38" applyNumberFormat="1" applyFont="1" applyBorder="1" applyAlignment="1">
      <alignment horizontal="right"/>
    </xf>
    <xf numFmtId="0" fontId="4" fillId="0" borderId="11" xfId="46" applyFont="1" applyBorder="1">
      <alignment/>
      <protection/>
    </xf>
    <xf numFmtId="49" fontId="1" fillId="0" borderId="11" xfId="46" applyNumberFormat="1" applyFont="1" applyBorder="1" applyAlignment="1" quotePrefix="1">
      <alignment horizontal="center"/>
      <protection/>
    </xf>
    <xf numFmtId="0" fontId="1" fillId="0" borderId="20" xfId="0" applyFont="1" applyBorder="1" applyAlignment="1" quotePrefix="1">
      <alignment/>
    </xf>
    <xf numFmtId="43" fontId="4" fillId="0" borderId="21" xfId="38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 vertical="top" wrapText="1"/>
    </xf>
    <xf numFmtId="0" fontId="13" fillId="0" borderId="21" xfId="0" applyFont="1" applyBorder="1" applyAlignment="1">
      <alignment horizontal="center" vertical="top" wrapText="1"/>
    </xf>
    <xf numFmtId="49" fontId="24" fillId="0" borderId="24" xfId="38" applyNumberFormat="1" applyFont="1" applyBorder="1" applyAlignment="1">
      <alignment horizontal="right"/>
    </xf>
    <xf numFmtId="43" fontId="11" fillId="0" borderId="36" xfId="38" applyFont="1" applyBorder="1" applyAlignment="1">
      <alignment horizontal="center" vertical="top" wrapText="1"/>
    </xf>
    <xf numFmtId="43" fontId="9" fillId="0" borderId="26" xfId="38" applyFont="1" applyBorder="1" applyAlignment="1">
      <alignment horizontal="center" vertical="top" wrapText="1"/>
    </xf>
    <xf numFmtId="43" fontId="9" fillId="0" borderId="33" xfId="38" applyFont="1" applyBorder="1" applyAlignment="1">
      <alignment horizontal="right" vertical="top" wrapText="1"/>
    </xf>
    <xf numFmtId="43" fontId="9" fillId="0" borderId="34" xfId="38" applyFont="1" applyBorder="1" applyAlignment="1">
      <alignment horizontal="right" vertical="top" wrapText="1"/>
    </xf>
    <xf numFmtId="200" fontId="1" fillId="0" borderId="12" xfId="38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" fillId="0" borderId="0" xfId="46" applyFont="1" applyAlignment="1">
      <alignment horizontal="center"/>
      <protection/>
    </xf>
    <xf numFmtId="0" fontId="3" fillId="0" borderId="24" xfId="46" applyFont="1" applyBorder="1" applyAlignment="1">
      <alignment horizontal="center"/>
      <protection/>
    </xf>
    <xf numFmtId="0" fontId="6" fillId="0" borderId="21" xfId="46" applyFont="1" applyBorder="1" applyAlignment="1">
      <alignment horizontal="center" vertical="center"/>
      <protection/>
    </xf>
    <xf numFmtId="0" fontId="6" fillId="0" borderId="25" xfId="46" applyFont="1" applyBorder="1" applyAlignment="1">
      <alignment horizontal="center" vertical="center"/>
      <protection/>
    </xf>
    <xf numFmtId="49" fontId="6" fillId="0" borderId="21" xfId="46" applyNumberFormat="1" applyFont="1" applyBorder="1" applyAlignment="1">
      <alignment horizontal="center" vertical="center"/>
      <protection/>
    </xf>
    <xf numFmtId="49" fontId="6" fillId="0" borderId="25" xfId="46" applyNumberFormat="1" applyFont="1" applyBorder="1" applyAlignment="1">
      <alignment horizontal="center" vertical="center"/>
      <protection/>
    </xf>
    <xf numFmtId="0" fontId="6" fillId="0" borderId="19" xfId="46" applyFont="1" applyBorder="1" applyAlignment="1">
      <alignment horizontal="center" vertical="center"/>
      <protection/>
    </xf>
    <xf numFmtId="0" fontId="6" fillId="0" borderId="20" xfId="46" applyFont="1" applyBorder="1" applyAlignment="1">
      <alignment horizontal="center" vertical="center"/>
      <protection/>
    </xf>
    <xf numFmtId="0" fontId="6" fillId="0" borderId="22" xfId="46" applyFont="1" applyBorder="1" applyAlignment="1">
      <alignment horizontal="center" vertical="center"/>
      <protection/>
    </xf>
    <xf numFmtId="0" fontId="6" fillId="0" borderId="23" xfId="46" applyFont="1" applyBorder="1" applyAlignment="1">
      <alignment horizontal="center" vertical="center"/>
      <protection/>
    </xf>
    <xf numFmtId="0" fontId="1" fillId="0" borderId="19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  <xf numFmtId="0" fontId="1" fillId="0" borderId="20" xfId="46" applyFont="1" applyBorder="1" applyAlignment="1">
      <alignment horizontal="center"/>
      <protection/>
    </xf>
    <xf numFmtId="0" fontId="1" fillId="0" borderId="0" xfId="46" applyAlignment="1">
      <alignment horizontal="center"/>
      <protection/>
    </xf>
    <xf numFmtId="0" fontId="1" fillId="0" borderId="40" xfId="46" applyBorder="1" applyAlignment="1">
      <alignment horizontal="center"/>
      <protection/>
    </xf>
    <xf numFmtId="0" fontId="1" fillId="0" borderId="41" xfId="46" applyBorder="1" applyAlignment="1">
      <alignment horizontal="center"/>
      <protection/>
    </xf>
    <xf numFmtId="0" fontId="1" fillId="0" borderId="42" xfId="46" applyBorder="1" applyAlignment="1">
      <alignment horizontal="center"/>
      <protection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43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4" fillId="0" borderId="4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07" fontId="9" fillId="0" borderId="43" xfId="0" applyNumberFormat="1" applyFont="1" applyBorder="1" applyAlignment="1">
      <alignment horizontal="center" vertical="top"/>
    </xf>
    <xf numFmtId="207" fontId="9" fillId="0" borderId="44" xfId="0" applyNumberFormat="1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207" fontId="9" fillId="0" borderId="18" xfId="0" applyNumberFormat="1" applyFont="1" applyBorder="1" applyAlignment="1">
      <alignment horizontal="center" vertical="top"/>
    </xf>
    <xf numFmtId="207" fontId="9" fillId="0" borderId="13" xfId="0" applyNumberFormat="1" applyFont="1" applyBorder="1" applyAlignment="1">
      <alignment horizontal="center" vertical="top"/>
    </xf>
    <xf numFmtId="207" fontId="9" fillId="0" borderId="35" xfId="0" applyNumberFormat="1" applyFont="1" applyBorder="1" applyAlignment="1">
      <alignment horizontal="center" vertical="top"/>
    </xf>
    <xf numFmtId="207" fontId="4" fillId="0" borderId="1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66675</xdr:rowOff>
    </xdr:from>
    <xdr:to>
      <xdr:col>4</xdr:col>
      <xdr:colOff>114300</xdr:colOff>
      <xdr:row>4</xdr:row>
      <xdr:rowOff>152400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6675"/>
          <a:ext cx="952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742950</xdr:colOff>
      <xdr:row>6</xdr:row>
      <xdr:rowOff>209550</xdr:rowOff>
    </xdr:to>
    <xdr:sp>
      <xdr:nvSpPr>
        <xdr:cNvPr id="1" name="Line 2"/>
        <xdr:cNvSpPr>
          <a:spLocks/>
        </xdr:cNvSpPr>
      </xdr:nvSpPr>
      <xdr:spPr>
        <a:xfrm>
          <a:off x="0" y="1504950"/>
          <a:ext cx="742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266700</xdr:colOff>
      <xdr:row>41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08489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2219325" y="1084897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5753100" y="108489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12</xdr:col>
      <xdr:colOff>266700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7153275" y="108489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266700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>
          <a:off x="5753100" y="108489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10</xdr:col>
      <xdr:colOff>266700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>
          <a:off x="5753100" y="108489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12</xdr:col>
      <xdr:colOff>266700</xdr:colOff>
      <xdr:row>41</xdr:row>
      <xdr:rowOff>0</xdr:rowOff>
    </xdr:to>
    <xdr:sp>
      <xdr:nvSpPr>
        <xdr:cNvPr id="8" name="Line 8"/>
        <xdr:cNvSpPr>
          <a:spLocks/>
        </xdr:cNvSpPr>
      </xdr:nvSpPr>
      <xdr:spPr>
        <a:xfrm>
          <a:off x="5753100" y="1084897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13</xdr:col>
      <xdr:colOff>266700</xdr:colOff>
      <xdr:row>41</xdr:row>
      <xdr:rowOff>0</xdr:rowOff>
    </xdr:to>
    <xdr:sp>
      <xdr:nvSpPr>
        <xdr:cNvPr id="9" name="Line 9"/>
        <xdr:cNvSpPr>
          <a:spLocks/>
        </xdr:cNvSpPr>
      </xdr:nvSpPr>
      <xdr:spPr>
        <a:xfrm>
          <a:off x="7153275" y="108489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266700</xdr:colOff>
      <xdr:row>52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136398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1" name="Line 11"/>
        <xdr:cNvSpPr>
          <a:spLocks/>
        </xdr:cNvSpPr>
      </xdr:nvSpPr>
      <xdr:spPr>
        <a:xfrm>
          <a:off x="2219325" y="136398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2" name="Line 12"/>
        <xdr:cNvSpPr>
          <a:spLocks/>
        </xdr:cNvSpPr>
      </xdr:nvSpPr>
      <xdr:spPr>
        <a:xfrm>
          <a:off x="5753100" y="136398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12</xdr:col>
      <xdr:colOff>266700</xdr:colOff>
      <xdr:row>52</xdr:row>
      <xdr:rowOff>0</xdr:rowOff>
    </xdr:to>
    <xdr:sp>
      <xdr:nvSpPr>
        <xdr:cNvPr id="13" name="Line 13"/>
        <xdr:cNvSpPr>
          <a:spLocks/>
        </xdr:cNvSpPr>
      </xdr:nvSpPr>
      <xdr:spPr>
        <a:xfrm>
          <a:off x="7153275" y="136398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266700</xdr:colOff>
      <xdr:row>52</xdr:row>
      <xdr:rowOff>0</xdr:rowOff>
    </xdr:to>
    <xdr:sp>
      <xdr:nvSpPr>
        <xdr:cNvPr id="14" name="Line 14"/>
        <xdr:cNvSpPr>
          <a:spLocks/>
        </xdr:cNvSpPr>
      </xdr:nvSpPr>
      <xdr:spPr>
        <a:xfrm>
          <a:off x="5753100" y="13639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10</xdr:col>
      <xdr:colOff>266700</xdr:colOff>
      <xdr:row>52</xdr:row>
      <xdr:rowOff>0</xdr:rowOff>
    </xdr:to>
    <xdr:sp>
      <xdr:nvSpPr>
        <xdr:cNvPr id="15" name="Line 15"/>
        <xdr:cNvSpPr>
          <a:spLocks/>
        </xdr:cNvSpPr>
      </xdr:nvSpPr>
      <xdr:spPr>
        <a:xfrm>
          <a:off x="5753100" y="136398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54</xdr:row>
      <xdr:rowOff>19050</xdr:rowOff>
    </xdr:from>
    <xdr:to>
      <xdr:col>12</xdr:col>
      <xdr:colOff>285750</xdr:colOff>
      <xdr:row>54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5772150" y="1413510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13</xdr:col>
      <xdr:colOff>266700</xdr:colOff>
      <xdr:row>52</xdr:row>
      <xdr:rowOff>0</xdr:rowOff>
    </xdr:to>
    <xdr:sp>
      <xdr:nvSpPr>
        <xdr:cNvPr id="17" name="Line 17"/>
        <xdr:cNvSpPr>
          <a:spLocks/>
        </xdr:cNvSpPr>
      </xdr:nvSpPr>
      <xdr:spPr>
        <a:xfrm>
          <a:off x="7153275" y="136398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2</xdr:col>
      <xdr:colOff>266700</xdr:colOff>
      <xdr:row>91</xdr:row>
      <xdr:rowOff>0</xdr:rowOff>
    </xdr:to>
    <xdr:sp>
      <xdr:nvSpPr>
        <xdr:cNvPr id="18" name="Line 26"/>
        <xdr:cNvSpPr>
          <a:spLocks/>
        </xdr:cNvSpPr>
      </xdr:nvSpPr>
      <xdr:spPr>
        <a:xfrm>
          <a:off x="0" y="231838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>
      <xdr:nvSpPr>
        <xdr:cNvPr id="19" name="Line 27"/>
        <xdr:cNvSpPr>
          <a:spLocks/>
        </xdr:cNvSpPr>
      </xdr:nvSpPr>
      <xdr:spPr>
        <a:xfrm>
          <a:off x="2219325" y="231838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>
      <xdr:nvSpPr>
        <xdr:cNvPr id="20" name="Line 28"/>
        <xdr:cNvSpPr>
          <a:spLocks/>
        </xdr:cNvSpPr>
      </xdr:nvSpPr>
      <xdr:spPr>
        <a:xfrm>
          <a:off x="5753100" y="231838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91</xdr:row>
      <xdr:rowOff>0</xdr:rowOff>
    </xdr:from>
    <xdr:to>
      <xdr:col>12</xdr:col>
      <xdr:colOff>266700</xdr:colOff>
      <xdr:row>91</xdr:row>
      <xdr:rowOff>0</xdr:rowOff>
    </xdr:to>
    <xdr:sp>
      <xdr:nvSpPr>
        <xdr:cNvPr id="21" name="Line 29"/>
        <xdr:cNvSpPr>
          <a:spLocks/>
        </xdr:cNvSpPr>
      </xdr:nvSpPr>
      <xdr:spPr>
        <a:xfrm>
          <a:off x="7153275" y="231838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266700</xdr:colOff>
      <xdr:row>91</xdr:row>
      <xdr:rowOff>0</xdr:rowOff>
    </xdr:to>
    <xdr:sp>
      <xdr:nvSpPr>
        <xdr:cNvPr id="22" name="Line 30"/>
        <xdr:cNvSpPr>
          <a:spLocks/>
        </xdr:cNvSpPr>
      </xdr:nvSpPr>
      <xdr:spPr>
        <a:xfrm>
          <a:off x="5753100" y="23183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10</xdr:col>
      <xdr:colOff>266700</xdr:colOff>
      <xdr:row>91</xdr:row>
      <xdr:rowOff>0</xdr:rowOff>
    </xdr:to>
    <xdr:sp>
      <xdr:nvSpPr>
        <xdr:cNvPr id="23" name="Line 31"/>
        <xdr:cNvSpPr>
          <a:spLocks/>
        </xdr:cNvSpPr>
      </xdr:nvSpPr>
      <xdr:spPr>
        <a:xfrm>
          <a:off x="5753100" y="231838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12</xdr:col>
      <xdr:colOff>266700</xdr:colOff>
      <xdr:row>91</xdr:row>
      <xdr:rowOff>0</xdr:rowOff>
    </xdr:to>
    <xdr:sp>
      <xdr:nvSpPr>
        <xdr:cNvPr id="24" name="Line 32"/>
        <xdr:cNvSpPr>
          <a:spLocks/>
        </xdr:cNvSpPr>
      </xdr:nvSpPr>
      <xdr:spPr>
        <a:xfrm>
          <a:off x="5753100" y="2318385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91</xdr:row>
      <xdr:rowOff>0</xdr:rowOff>
    </xdr:from>
    <xdr:to>
      <xdr:col>13</xdr:col>
      <xdr:colOff>266700</xdr:colOff>
      <xdr:row>91</xdr:row>
      <xdr:rowOff>0</xdr:rowOff>
    </xdr:to>
    <xdr:sp>
      <xdr:nvSpPr>
        <xdr:cNvPr id="25" name="Line 33"/>
        <xdr:cNvSpPr>
          <a:spLocks/>
        </xdr:cNvSpPr>
      </xdr:nvSpPr>
      <xdr:spPr>
        <a:xfrm>
          <a:off x="7153275" y="23183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2</xdr:col>
      <xdr:colOff>266700</xdr:colOff>
      <xdr:row>78</xdr:row>
      <xdr:rowOff>0</xdr:rowOff>
    </xdr:to>
    <xdr:sp>
      <xdr:nvSpPr>
        <xdr:cNvPr id="26" name="Line 34"/>
        <xdr:cNvSpPr>
          <a:spLocks/>
        </xdr:cNvSpPr>
      </xdr:nvSpPr>
      <xdr:spPr>
        <a:xfrm>
          <a:off x="0" y="199548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>
      <xdr:nvSpPr>
        <xdr:cNvPr id="27" name="Line 35"/>
        <xdr:cNvSpPr>
          <a:spLocks/>
        </xdr:cNvSpPr>
      </xdr:nvSpPr>
      <xdr:spPr>
        <a:xfrm>
          <a:off x="2219325" y="1995487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10</xdr:col>
      <xdr:colOff>0</xdr:colOff>
      <xdr:row>78</xdr:row>
      <xdr:rowOff>0</xdr:rowOff>
    </xdr:to>
    <xdr:sp>
      <xdr:nvSpPr>
        <xdr:cNvPr id="28" name="Line 36"/>
        <xdr:cNvSpPr>
          <a:spLocks/>
        </xdr:cNvSpPr>
      </xdr:nvSpPr>
      <xdr:spPr>
        <a:xfrm>
          <a:off x="5753100" y="199548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12</xdr:col>
      <xdr:colOff>266700</xdr:colOff>
      <xdr:row>78</xdr:row>
      <xdr:rowOff>0</xdr:rowOff>
    </xdr:to>
    <xdr:sp>
      <xdr:nvSpPr>
        <xdr:cNvPr id="29" name="Line 37"/>
        <xdr:cNvSpPr>
          <a:spLocks/>
        </xdr:cNvSpPr>
      </xdr:nvSpPr>
      <xdr:spPr>
        <a:xfrm>
          <a:off x="7153275" y="199548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266700</xdr:colOff>
      <xdr:row>78</xdr:row>
      <xdr:rowOff>0</xdr:rowOff>
    </xdr:to>
    <xdr:sp>
      <xdr:nvSpPr>
        <xdr:cNvPr id="30" name="Line 38"/>
        <xdr:cNvSpPr>
          <a:spLocks/>
        </xdr:cNvSpPr>
      </xdr:nvSpPr>
      <xdr:spPr>
        <a:xfrm>
          <a:off x="5753100" y="199548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10</xdr:col>
      <xdr:colOff>266700</xdr:colOff>
      <xdr:row>78</xdr:row>
      <xdr:rowOff>0</xdr:rowOff>
    </xdr:to>
    <xdr:sp>
      <xdr:nvSpPr>
        <xdr:cNvPr id="31" name="Line 39"/>
        <xdr:cNvSpPr>
          <a:spLocks/>
        </xdr:cNvSpPr>
      </xdr:nvSpPr>
      <xdr:spPr>
        <a:xfrm>
          <a:off x="5753100" y="199548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12</xdr:col>
      <xdr:colOff>266700</xdr:colOff>
      <xdr:row>78</xdr:row>
      <xdr:rowOff>0</xdr:rowOff>
    </xdr:to>
    <xdr:sp>
      <xdr:nvSpPr>
        <xdr:cNvPr id="32" name="Line 40"/>
        <xdr:cNvSpPr>
          <a:spLocks/>
        </xdr:cNvSpPr>
      </xdr:nvSpPr>
      <xdr:spPr>
        <a:xfrm>
          <a:off x="5753100" y="1995487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13</xdr:col>
      <xdr:colOff>266700</xdr:colOff>
      <xdr:row>78</xdr:row>
      <xdr:rowOff>0</xdr:rowOff>
    </xdr:to>
    <xdr:sp>
      <xdr:nvSpPr>
        <xdr:cNvPr id="33" name="Line 41"/>
        <xdr:cNvSpPr>
          <a:spLocks/>
        </xdr:cNvSpPr>
      </xdr:nvSpPr>
      <xdr:spPr>
        <a:xfrm>
          <a:off x="7153275" y="199548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34" name="Line 4"/>
        <xdr:cNvSpPr>
          <a:spLocks/>
        </xdr:cNvSpPr>
      </xdr:nvSpPr>
      <xdr:spPr>
        <a:xfrm>
          <a:off x="8353425" y="10848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14</xdr:col>
      <xdr:colOff>266700</xdr:colOff>
      <xdr:row>41</xdr:row>
      <xdr:rowOff>0</xdr:rowOff>
    </xdr:to>
    <xdr:sp>
      <xdr:nvSpPr>
        <xdr:cNvPr id="35" name="Line 7"/>
        <xdr:cNvSpPr>
          <a:spLocks/>
        </xdr:cNvSpPr>
      </xdr:nvSpPr>
      <xdr:spPr>
        <a:xfrm>
          <a:off x="8353425" y="108489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36" name="Line 4"/>
        <xdr:cNvSpPr>
          <a:spLocks/>
        </xdr:cNvSpPr>
      </xdr:nvSpPr>
      <xdr:spPr>
        <a:xfrm>
          <a:off x="8953500" y="10848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15</xdr:col>
      <xdr:colOff>266700</xdr:colOff>
      <xdr:row>41</xdr:row>
      <xdr:rowOff>0</xdr:rowOff>
    </xdr:to>
    <xdr:sp>
      <xdr:nvSpPr>
        <xdr:cNvPr id="37" name="Line 7"/>
        <xdr:cNvSpPr>
          <a:spLocks/>
        </xdr:cNvSpPr>
      </xdr:nvSpPr>
      <xdr:spPr>
        <a:xfrm>
          <a:off x="8953500" y="108489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38" name="Line 4"/>
        <xdr:cNvSpPr>
          <a:spLocks/>
        </xdr:cNvSpPr>
      </xdr:nvSpPr>
      <xdr:spPr>
        <a:xfrm>
          <a:off x="9629775" y="108489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16</xdr:col>
      <xdr:colOff>266700</xdr:colOff>
      <xdr:row>41</xdr:row>
      <xdr:rowOff>0</xdr:rowOff>
    </xdr:to>
    <xdr:sp>
      <xdr:nvSpPr>
        <xdr:cNvPr id="39" name="Line 7"/>
        <xdr:cNvSpPr>
          <a:spLocks/>
        </xdr:cNvSpPr>
      </xdr:nvSpPr>
      <xdr:spPr>
        <a:xfrm>
          <a:off x="9629775" y="108489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14</xdr:col>
      <xdr:colOff>266700</xdr:colOff>
      <xdr:row>52</xdr:row>
      <xdr:rowOff>0</xdr:rowOff>
    </xdr:to>
    <xdr:sp>
      <xdr:nvSpPr>
        <xdr:cNvPr id="40" name="Line 13"/>
        <xdr:cNvSpPr>
          <a:spLocks/>
        </xdr:cNvSpPr>
      </xdr:nvSpPr>
      <xdr:spPr>
        <a:xfrm>
          <a:off x="8353425" y="136398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15</xdr:col>
      <xdr:colOff>266700</xdr:colOff>
      <xdr:row>52</xdr:row>
      <xdr:rowOff>0</xdr:rowOff>
    </xdr:to>
    <xdr:sp>
      <xdr:nvSpPr>
        <xdr:cNvPr id="41" name="Line 13"/>
        <xdr:cNvSpPr>
          <a:spLocks/>
        </xdr:cNvSpPr>
      </xdr:nvSpPr>
      <xdr:spPr>
        <a:xfrm>
          <a:off x="8953500" y="136398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16</xdr:col>
      <xdr:colOff>266700</xdr:colOff>
      <xdr:row>52</xdr:row>
      <xdr:rowOff>0</xdr:rowOff>
    </xdr:to>
    <xdr:sp>
      <xdr:nvSpPr>
        <xdr:cNvPr id="42" name="Line 13"/>
        <xdr:cNvSpPr>
          <a:spLocks/>
        </xdr:cNvSpPr>
      </xdr:nvSpPr>
      <xdr:spPr>
        <a:xfrm>
          <a:off x="9629775" y="136398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78</xdr:row>
      <xdr:rowOff>0</xdr:rowOff>
    </xdr:from>
    <xdr:to>
      <xdr:col>14</xdr:col>
      <xdr:colOff>266700</xdr:colOff>
      <xdr:row>78</xdr:row>
      <xdr:rowOff>0</xdr:rowOff>
    </xdr:to>
    <xdr:sp>
      <xdr:nvSpPr>
        <xdr:cNvPr id="43" name="Line 37"/>
        <xdr:cNvSpPr>
          <a:spLocks/>
        </xdr:cNvSpPr>
      </xdr:nvSpPr>
      <xdr:spPr>
        <a:xfrm>
          <a:off x="8353425" y="199548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78</xdr:row>
      <xdr:rowOff>0</xdr:rowOff>
    </xdr:from>
    <xdr:to>
      <xdr:col>15</xdr:col>
      <xdr:colOff>266700</xdr:colOff>
      <xdr:row>78</xdr:row>
      <xdr:rowOff>0</xdr:rowOff>
    </xdr:to>
    <xdr:sp>
      <xdr:nvSpPr>
        <xdr:cNvPr id="44" name="Line 37"/>
        <xdr:cNvSpPr>
          <a:spLocks/>
        </xdr:cNvSpPr>
      </xdr:nvSpPr>
      <xdr:spPr>
        <a:xfrm>
          <a:off x="8953500" y="199548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78</xdr:row>
      <xdr:rowOff>0</xdr:rowOff>
    </xdr:from>
    <xdr:to>
      <xdr:col>16</xdr:col>
      <xdr:colOff>266700</xdr:colOff>
      <xdr:row>78</xdr:row>
      <xdr:rowOff>0</xdr:rowOff>
    </xdr:to>
    <xdr:sp>
      <xdr:nvSpPr>
        <xdr:cNvPr id="45" name="Line 37"/>
        <xdr:cNvSpPr>
          <a:spLocks/>
        </xdr:cNvSpPr>
      </xdr:nvSpPr>
      <xdr:spPr>
        <a:xfrm>
          <a:off x="9629775" y="199548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78</xdr:row>
      <xdr:rowOff>0</xdr:rowOff>
    </xdr:from>
    <xdr:to>
      <xdr:col>17</xdr:col>
      <xdr:colOff>266700</xdr:colOff>
      <xdr:row>78</xdr:row>
      <xdr:rowOff>0</xdr:rowOff>
    </xdr:to>
    <xdr:sp>
      <xdr:nvSpPr>
        <xdr:cNvPr id="46" name="Line 37"/>
        <xdr:cNvSpPr>
          <a:spLocks/>
        </xdr:cNvSpPr>
      </xdr:nvSpPr>
      <xdr:spPr>
        <a:xfrm>
          <a:off x="10239375" y="199548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3</xdr:col>
      <xdr:colOff>266700</xdr:colOff>
      <xdr:row>91</xdr:row>
      <xdr:rowOff>0</xdr:rowOff>
    </xdr:to>
    <xdr:sp>
      <xdr:nvSpPr>
        <xdr:cNvPr id="47" name="Line 26"/>
        <xdr:cNvSpPr>
          <a:spLocks/>
        </xdr:cNvSpPr>
      </xdr:nvSpPr>
      <xdr:spPr>
        <a:xfrm>
          <a:off x="742950" y="231838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0</xdr:rowOff>
    </xdr:from>
    <xdr:to>
      <xdr:col>6</xdr:col>
      <xdr:colOff>266700</xdr:colOff>
      <xdr:row>91</xdr:row>
      <xdr:rowOff>0</xdr:rowOff>
    </xdr:to>
    <xdr:sp>
      <xdr:nvSpPr>
        <xdr:cNvPr id="48" name="Line 26"/>
        <xdr:cNvSpPr>
          <a:spLocks/>
        </xdr:cNvSpPr>
      </xdr:nvSpPr>
      <xdr:spPr>
        <a:xfrm>
          <a:off x="2962275" y="231838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7</xdr:col>
      <xdr:colOff>266700</xdr:colOff>
      <xdr:row>91</xdr:row>
      <xdr:rowOff>0</xdr:rowOff>
    </xdr:to>
    <xdr:sp>
      <xdr:nvSpPr>
        <xdr:cNvPr id="49" name="Line 26"/>
        <xdr:cNvSpPr>
          <a:spLocks/>
        </xdr:cNvSpPr>
      </xdr:nvSpPr>
      <xdr:spPr>
        <a:xfrm>
          <a:off x="3609975" y="231838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91</xdr:row>
      <xdr:rowOff>0</xdr:rowOff>
    </xdr:from>
    <xdr:to>
      <xdr:col>12</xdr:col>
      <xdr:colOff>266700</xdr:colOff>
      <xdr:row>91</xdr:row>
      <xdr:rowOff>0</xdr:rowOff>
    </xdr:to>
    <xdr:sp>
      <xdr:nvSpPr>
        <xdr:cNvPr id="50" name="Line 26"/>
        <xdr:cNvSpPr>
          <a:spLocks/>
        </xdr:cNvSpPr>
      </xdr:nvSpPr>
      <xdr:spPr>
        <a:xfrm>
          <a:off x="7153275" y="231838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91</xdr:row>
      <xdr:rowOff>0</xdr:rowOff>
    </xdr:from>
    <xdr:to>
      <xdr:col>14</xdr:col>
      <xdr:colOff>266700</xdr:colOff>
      <xdr:row>91</xdr:row>
      <xdr:rowOff>0</xdr:rowOff>
    </xdr:to>
    <xdr:sp>
      <xdr:nvSpPr>
        <xdr:cNvPr id="51" name="Line 26"/>
        <xdr:cNvSpPr>
          <a:spLocks/>
        </xdr:cNvSpPr>
      </xdr:nvSpPr>
      <xdr:spPr>
        <a:xfrm>
          <a:off x="8353425" y="231838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91</xdr:row>
      <xdr:rowOff>0</xdr:rowOff>
    </xdr:from>
    <xdr:to>
      <xdr:col>15</xdr:col>
      <xdr:colOff>266700</xdr:colOff>
      <xdr:row>91</xdr:row>
      <xdr:rowOff>0</xdr:rowOff>
    </xdr:to>
    <xdr:sp>
      <xdr:nvSpPr>
        <xdr:cNvPr id="52" name="Line 26"/>
        <xdr:cNvSpPr>
          <a:spLocks/>
        </xdr:cNvSpPr>
      </xdr:nvSpPr>
      <xdr:spPr>
        <a:xfrm>
          <a:off x="8953500" y="231838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91</xdr:row>
      <xdr:rowOff>0</xdr:rowOff>
    </xdr:from>
    <xdr:to>
      <xdr:col>16</xdr:col>
      <xdr:colOff>266700</xdr:colOff>
      <xdr:row>91</xdr:row>
      <xdr:rowOff>0</xdr:rowOff>
    </xdr:to>
    <xdr:sp>
      <xdr:nvSpPr>
        <xdr:cNvPr id="53" name="Line 26"/>
        <xdr:cNvSpPr>
          <a:spLocks/>
        </xdr:cNvSpPr>
      </xdr:nvSpPr>
      <xdr:spPr>
        <a:xfrm>
          <a:off x="9629775" y="231838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91</xdr:row>
      <xdr:rowOff>0</xdr:rowOff>
    </xdr:from>
    <xdr:to>
      <xdr:col>17</xdr:col>
      <xdr:colOff>266700</xdr:colOff>
      <xdr:row>91</xdr:row>
      <xdr:rowOff>0</xdr:rowOff>
    </xdr:to>
    <xdr:sp>
      <xdr:nvSpPr>
        <xdr:cNvPr id="54" name="Line 26"/>
        <xdr:cNvSpPr>
          <a:spLocks/>
        </xdr:cNvSpPr>
      </xdr:nvSpPr>
      <xdr:spPr>
        <a:xfrm>
          <a:off x="10239375" y="231838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85</xdr:row>
      <xdr:rowOff>0</xdr:rowOff>
    </xdr:from>
    <xdr:to>
      <xdr:col>14</xdr:col>
      <xdr:colOff>266700</xdr:colOff>
      <xdr:row>85</xdr:row>
      <xdr:rowOff>0</xdr:rowOff>
    </xdr:to>
    <xdr:sp>
      <xdr:nvSpPr>
        <xdr:cNvPr id="55" name="Line 26"/>
        <xdr:cNvSpPr>
          <a:spLocks/>
        </xdr:cNvSpPr>
      </xdr:nvSpPr>
      <xdr:spPr>
        <a:xfrm>
          <a:off x="8353425" y="217074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85</xdr:row>
      <xdr:rowOff>0</xdr:rowOff>
    </xdr:from>
    <xdr:to>
      <xdr:col>15</xdr:col>
      <xdr:colOff>266700</xdr:colOff>
      <xdr:row>85</xdr:row>
      <xdr:rowOff>0</xdr:rowOff>
    </xdr:to>
    <xdr:sp>
      <xdr:nvSpPr>
        <xdr:cNvPr id="56" name="Line 26"/>
        <xdr:cNvSpPr>
          <a:spLocks/>
        </xdr:cNvSpPr>
      </xdr:nvSpPr>
      <xdr:spPr>
        <a:xfrm>
          <a:off x="8953500" y="217074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85</xdr:row>
      <xdr:rowOff>0</xdr:rowOff>
    </xdr:from>
    <xdr:to>
      <xdr:col>16</xdr:col>
      <xdr:colOff>266700</xdr:colOff>
      <xdr:row>85</xdr:row>
      <xdr:rowOff>0</xdr:rowOff>
    </xdr:to>
    <xdr:sp>
      <xdr:nvSpPr>
        <xdr:cNvPr id="57" name="Line 26"/>
        <xdr:cNvSpPr>
          <a:spLocks/>
        </xdr:cNvSpPr>
      </xdr:nvSpPr>
      <xdr:spPr>
        <a:xfrm>
          <a:off x="9629775" y="217074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85</xdr:row>
      <xdr:rowOff>0</xdr:rowOff>
    </xdr:from>
    <xdr:to>
      <xdr:col>17</xdr:col>
      <xdr:colOff>266700</xdr:colOff>
      <xdr:row>85</xdr:row>
      <xdr:rowOff>0</xdr:rowOff>
    </xdr:to>
    <xdr:sp>
      <xdr:nvSpPr>
        <xdr:cNvPr id="58" name="Line 26"/>
        <xdr:cNvSpPr>
          <a:spLocks/>
        </xdr:cNvSpPr>
      </xdr:nvSpPr>
      <xdr:spPr>
        <a:xfrm>
          <a:off x="10239375" y="217074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1</xdr:col>
      <xdr:colOff>19050</xdr:colOff>
      <xdr:row>5</xdr:row>
      <xdr:rowOff>276225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17430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haophrabat.go.t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haophrabat.go.th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4.140625" style="0" customWidth="1"/>
    <col min="2" max="2" width="9.8515625" style="0" customWidth="1"/>
    <col min="7" max="7" width="12.8515625" style="0" customWidth="1"/>
    <col min="8" max="8" width="21.57421875" style="0" customWidth="1"/>
  </cols>
  <sheetData>
    <row r="1" ht="21.75">
      <c r="A1" s="102"/>
    </row>
    <row r="2" ht="20.25">
      <c r="A2" s="132"/>
    </row>
    <row r="4" spans="1:8" ht="21">
      <c r="A4" s="406" t="s">
        <v>154</v>
      </c>
      <c r="B4" s="406"/>
      <c r="C4" s="406"/>
      <c r="D4" s="406"/>
      <c r="E4" s="406"/>
      <c r="F4" s="406"/>
      <c r="G4" s="406"/>
      <c r="H4" s="406"/>
    </row>
    <row r="5" spans="1:8" ht="21">
      <c r="A5" s="407" t="s">
        <v>245</v>
      </c>
      <c r="B5" s="407"/>
      <c r="C5" s="407"/>
      <c r="D5" s="407"/>
      <c r="E5" s="407"/>
      <c r="F5" s="407"/>
      <c r="G5" s="407"/>
      <c r="H5" s="407"/>
    </row>
    <row r="6" spans="1:8" ht="12" customHeight="1">
      <c r="A6" s="294"/>
      <c r="B6" s="295"/>
      <c r="C6" s="295"/>
      <c r="D6" s="295"/>
      <c r="E6" s="295"/>
      <c r="F6" s="295"/>
      <c r="G6" s="295"/>
      <c r="H6" s="295"/>
    </row>
    <row r="7" spans="1:8" ht="30.75" customHeight="1">
      <c r="A7" s="294" t="s">
        <v>244</v>
      </c>
      <c r="B7" s="295"/>
      <c r="C7" s="295"/>
      <c r="D7" s="295"/>
      <c r="E7" s="295"/>
      <c r="F7" s="295"/>
      <c r="G7" s="295"/>
      <c r="H7" s="295"/>
    </row>
    <row r="8" spans="1:8" ht="28.5" customHeight="1">
      <c r="A8" s="298" t="s">
        <v>243</v>
      </c>
      <c r="B8" s="295"/>
      <c r="C8" s="295"/>
      <c r="D8" s="295"/>
      <c r="E8" s="295"/>
      <c r="F8" s="295"/>
      <c r="G8" s="295"/>
      <c r="H8" s="295"/>
    </row>
    <row r="9" spans="1:8" ht="28.5" customHeight="1">
      <c r="A9" s="298" t="s">
        <v>65</v>
      </c>
      <c r="B9" s="295"/>
      <c r="C9" s="295"/>
      <c r="D9" s="295"/>
      <c r="E9" s="295"/>
      <c r="F9" s="295"/>
      <c r="G9" s="295"/>
      <c r="H9" s="295"/>
    </row>
    <row r="10" spans="1:8" ht="28.5" customHeight="1">
      <c r="A10" s="298" t="s">
        <v>185</v>
      </c>
      <c r="B10" s="295"/>
      <c r="C10" s="295"/>
      <c r="D10" s="295"/>
      <c r="E10" s="295"/>
      <c r="F10" s="295"/>
      <c r="G10" s="295"/>
      <c r="H10" s="298" t="s">
        <v>148</v>
      </c>
    </row>
    <row r="11" spans="1:8" ht="21">
      <c r="A11" s="298" t="s">
        <v>186</v>
      </c>
      <c r="B11" s="295"/>
      <c r="C11" s="295"/>
      <c r="D11" s="295"/>
      <c r="E11" s="295"/>
      <c r="F11" s="295"/>
      <c r="G11" s="295"/>
      <c r="H11" s="298" t="s">
        <v>148</v>
      </c>
    </row>
    <row r="12" spans="1:8" ht="21">
      <c r="A12" s="298" t="s">
        <v>187</v>
      </c>
      <c r="B12" s="295"/>
      <c r="C12" s="295"/>
      <c r="D12" s="295"/>
      <c r="E12" s="295"/>
      <c r="F12" s="295"/>
      <c r="G12" s="295"/>
      <c r="H12" s="298" t="s">
        <v>148</v>
      </c>
    </row>
    <row r="13" spans="1:8" ht="21">
      <c r="A13" s="298" t="s">
        <v>189</v>
      </c>
      <c r="B13" s="295"/>
      <c r="C13" s="298"/>
      <c r="D13" s="295"/>
      <c r="E13" s="295"/>
      <c r="F13" s="295"/>
      <c r="G13" s="295"/>
      <c r="H13" s="298" t="s">
        <v>148</v>
      </c>
    </row>
    <row r="14" spans="1:8" ht="21">
      <c r="A14" s="298" t="s">
        <v>190</v>
      </c>
      <c r="B14" s="295"/>
      <c r="C14" s="295"/>
      <c r="D14" s="295"/>
      <c r="E14" s="295"/>
      <c r="F14" s="295"/>
      <c r="G14" s="295"/>
      <c r="H14" s="299" t="s">
        <v>148</v>
      </c>
    </row>
    <row r="15" spans="1:8" ht="21">
      <c r="A15" s="298" t="s">
        <v>188</v>
      </c>
      <c r="B15" s="295"/>
      <c r="C15" s="295"/>
      <c r="D15" s="295"/>
      <c r="E15" s="295"/>
      <c r="F15" s="295"/>
      <c r="G15" s="295"/>
      <c r="H15" s="299" t="s">
        <v>148</v>
      </c>
    </row>
    <row r="16" spans="1:8" ht="19.5" customHeight="1">
      <c r="A16" s="295"/>
      <c r="B16" s="298" t="s">
        <v>66</v>
      </c>
      <c r="C16" s="295"/>
      <c r="D16" s="295"/>
      <c r="E16" s="295"/>
      <c r="F16" s="295"/>
      <c r="G16" s="295"/>
      <c r="H16" s="295"/>
    </row>
    <row r="17" spans="1:8" ht="21" customHeight="1">
      <c r="A17" s="405" t="s">
        <v>192</v>
      </c>
      <c r="B17" s="405"/>
      <c r="C17" s="405"/>
      <c r="D17" s="405"/>
      <c r="E17" s="405"/>
      <c r="F17" s="405"/>
      <c r="G17" s="405"/>
      <c r="H17" s="405"/>
    </row>
    <row r="18" spans="1:8" ht="21">
      <c r="A18" s="298" t="s">
        <v>191</v>
      </c>
      <c r="B18" s="295"/>
      <c r="C18" s="295"/>
      <c r="D18" s="295"/>
      <c r="E18" s="295"/>
      <c r="F18" s="295"/>
      <c r="G18" s="295"/>
      <c r="H18" s="295"/>
    </row>
    <row r="19" spans="1:8" ht="21">
      <c r="A19" s="298" t="s">
        <v>67</v>
      </c>
      <c r="B19" s="295"/>
      <c r="C19" s="295"/>
      <c r="D19" s="295"/>
      <c r="E19" s="295"/>
      <c r="F19" s="295"/>
      <c r="G19" s="295"/>
      <c r="H19" s="295"/>
    </row>
    <row r="20" spans="1:8" ht="15" customHeight="1">
      <c r="A20" s="298"/>
      <c r="B20" s="295"/>
      <c r="C20" s="295"/>
      <c r="D20" s="295"/>
      <c r="E20" s="295"/>
      <c r="F20" s="295"/>
      <c r="G20" s="295"/>
      <c r="H20" s="295"/>
    </row>
    <row r="21" spans="1:8" ht="21">
      <c r="A21" s="299" t="s">
        <v>193</v>
      </c>
      <c r="B21" s="301"/>
      <c r="C21" s="301"/>
      <c r="D21" s="301"/>
      <c r="E21" s="301"/>
      <c r="F21" s="301"/>
      <c r="G21" s="301"/>
      <c r="H21" s="295"/>
    </row>
    <row r="22" spans="1:8" ht="27.75" customHeight="1">
      <c r="A22" s="298" t="s">
        <v>159</v>
      </c>
      <c r="B22" s="295"/>
      <c r="C22" s="295"/>
      <c r="D22" s="295"/>
      <c r="E22" s="295"/>
      <c r="F22" s="295"/>
      <c r="G22" s="295"/>
      <c r="H22" s="295"/>
    </row>
    <row r="23" spans="1:8" ht="35.25" customHeight="1">
      <c r="A23" s="298" t="s">
        <v>69</v>
      </c>
      <c r="B23" s="295"/>
      <c r="C23" s="295"/>
      <c r="D23" s="295"/>
      <c r="E23" s="295"/>
      <c r="F23" s="295"/>
      <c r="G23" s="295"/>
      <c r="H23" s="295"/>
    </row>
    <row r="24" spans="1:8" ht="10.5" customHeight="1">
      <c r="A24" s="294"/>
      <c r="B24" s="295"/>
      <c r="C24" s="295"/>
      <c r="D24" s="295"/>
      <c r="E24" s="295"/>
      <c r="F24" s="295"/>
      <c r="G24" s="295"/>
      <c r="H24" s="295"/>
    </row>
    <row r="25" spans="1:8" ht="21">
      <c r="A25" s="405" t="s">
        <v>162</v>
      </c>
      <c r="B25" s="405"/>
      <c r="C25" s="405"/>
      <c r="D25" s="405"/>
      <c r="E25" s="405"/>
      <c r="F25" s="405"/>
      <c r="G25" s="405"/>
      <c r="H25" s="405"/>
    </row>
    <row r="26" spans="1:8" ht="19.5" customHeight="1">
      <c r="A26" s="406"/>
      <c r="B26" s="406"/>
      <c r="C26" s="406"/>
      <c r="D26" s="406"/>
      <c r="E26" s="406"/>
      <c r="F26" s="406"/>
      <c r="G26" s="406"/>
      <c r="H26" s="406"/>
    </row>
    <row r="27" spans="1:8" ht="27.75" customHeight="1">
      <c r="A27" s="299"/>
      <c r="B27" s="299"/>
      <c r="C27" s="299"/>
      <c r="D27" s="299"/>
      <c r="E27" s="299"/>
      <c r="F27" s="299"/>
      <c r="G27" s="299"/>
      <c r="H27" s="299"/>
    </row>
    <row r="28" spans="1:8" ht="21">
      <c r="A28" s="405" t="s">
        <v>180</v>
      </c>
      <c r="B28" s="405"/>
      <c r="C28" s="405"/>
      <c r="D28" s="405"/>
      <c r="E28" s="405"/>
      <c r="F28" s="405"/>
      <c r="G28" s="405"/>
      <c r="H28" s="405"/>
    </row>
    <row r="29" spans="1:8" ht="21">
      <c r="A29" s="405" t="s">
        <v>161</v>
      </c>
      <c r="B29" s="405"/>
      <c r="C29" s="405"/>
      <c r="D29" s="405"/>
      <c r="E29" s="405"/>
      <c r="F29" s="405"/>
      <c r="G29" s="405"/>
      <c r="H29" s="405"/>
    </row>
    <row r="30" spans="1:8" ht="21">
      <c r="A30" s="300"/>
      <c r="B30" s="300"/>
      <c r="C30" s="300"/>
      <c r="D30" s="300"/>
      <c r="E30" s="300"/>
      <c r="F30" s="300"/>
      <c r="G30" s="300"/>
      <c r="H30" s="300"/>
    </row>
    <row r="31" spans="1:8" ht="21">
      <c r="A31" s="300"/>
      <c r="B31" s="300"/>
      <c r="C31" s="300"/>
      <c r="D31" s="300"/>
      <c r="E31" s="300"/>
      <c r="F31" s="300"/>
      <c r="G31" s="300"/>
      <c r="H31" s="300"/>
    </row>
    <row r="32" spans="1:8" ht="21">
      <c r="A32" s="298" t="s">
        <v>68</v>
      </c>
      <c r="B32" s="295"/>
      <c r="C32" s="295"/>
      <c r="D32" s="295"/>
      <c r="E32" s="295"/>
      <c r="F32" s="295"/>
      <c r="G32" s="295"/>
      <c r="H32" s="295"/>
    </row>
    <row r="33" spans="1:8" ht="21">
      <c r="A33" s="298" t="s">
        <v>181</v>
      </c>
      <c r="B33" s="295"/>
      <c r="C33" s="295"/>
      <c r="D33" s="295"/>
      <c r="E33" s="295"/>
      <c r="F33" s="295"/>
      <c r="G33" s="295"/>
      <c r="H33" s="295"/>
    </row>
    <row r="34" spans="1:8" ht="18.75" customHeight="1">
      <c r="A34" s="303" t="s">
        <v>99</v>
      </c>
      <c r="B34" s="295"/>
      <c r="C34" s="295"/>
      <c r="D34" s="295"/>
      <c r="E34" s="295"/>
      <c r="F34" s="295"/>
      <c r="G34" s="295"/>
      <c r="H34" s="295"/>
    </row>
    <row r="35" spans="1:8" ht="13.5">
      <c r="A35" s="295"/>
      <c r="B35" s="295"/>
      <c r="C35" s="295"/>
      <c r="D35" s="295"/>
      <c r="E35" s="295"/>
      <c r="F35" s="295"/>
      <c r="G35" s="295"/>
      <c r="H35" s="295"/>
    </row>
    <row r="36" spans="1:8" ht="13.5">
      <c r="A36" s="295"/>
      <c r="B36" s="295"/>
      <c r="C36" s="295"/>
      <c r="D36" s="295"/>
      <c r="E36" s="295"/>
      <c r="F36" s="295"/>
      <c r="G36" s="295"/>
      <c r="H36" s="295"/>
    </row>
  </sheetData>
  <sheetProtection/>
  <mergeCells count="7">
    <mergeCell ref="A29:H29"/>
    <mergeCell ref="A4:H4"/>
    <mergeCell ref="A5:H5"/>
    <mergeCell ref="A17:H17"/>
    <mergeCell ref="A25:H25"/>
    <mergeCell ref="A26:H26"/>
    <mergeCell ref="A28:H28"/>
  </mergeCells>
  <hyperlinks>
    <hyperlink ref="A34" r:id="rId1" display="WWW.Khaophrabat.go.th"/>
  </hyperlinks>
  <printOptions/>
  <pageMargins left="0.8" right="0.16" top="0.65" bottom="1" header="0.5" footer="0.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C16" sqref="C16"/>
    </sheetView>
  </sheetViews>
  <sheetFormatPr defaultColWidth="9.140625" defaultRowHeight="12.75"/>
  <cols>
    <col min="1" max="1" width="4.421875" style="0" customWidth="1"/>
    <col min="2" max="2" width="36.421875" style="0" customWidth="1"/>
    <col min="3" max="3" width="14.8515625" style="0" customWidth="1"/>
    <col min="4" max="4" width="8.00390625" style="0" customWidth="1"/>
    <col min="5" max="5" width="17.140625" style="0" customWidth="1"/>
  </cols>
  <sheetData>
    <row r="1" spans="1:11" ht="23.25">
      <c r="A1" s="469" t="s">
        <v>16</v>
      </c>
      <c r="B1" s="469"/>
      <c r="C1" s="469"/>
      <c r="D1" s="469"/>
      <c r="E1" s="469"/>
      <c r="F1" s="244"/>
      <c r="G1" s="237"/>
      <c r="H1" s="237"/>
      <c r="I1" s="237"/>
      <c r="J1" s="237"/>
      <c r="K1" s="237"/>
    </row>
    <row r="2" spans="1:11" ht="23.25">
      <c r="A2" s="469" t="s">
        <v>109</v>
      </c>
      <c r="B2" s="469"/>
      <c r="C2" s="469"/>
      <c r="D2" s="469"/>
      <c r="E2" s="469"/>
      <c r="F2" s="244"/>
      <c r="G2" s="237"/>
      <c r="H2" s="237"/>
      <c r="I2" s="237"/>
      <c r="J2" s="237"/>
      <c r="K2" s="237"/>
    </row>
    <row r="3" spans="1:11" ht="23.25">
      <c r="A3" s="469" t="s">
        <v>216</v>
      </c>
      <c r="B3" s="469"/>
      <c r="C3" s="469"/>
      <c r="D3" s="469"/>
      <c r="E3" s="469"/>
      <c r="F3" s="244"/>
      <c r="G3" s="237"/>
      <c r="H3" s="237"/>
      <c r="I3" s="237"/>
      <c r="J3" s="237"/>
      <c r="K3" s="237"/>
    </row>
    <row r="4" spans="1:11" ht="13.5" customHeight="1">
      <c r="A4" s="244"/>
      <c r="B4" s="244"/>
      <c r="C4" s="244"/>
      <c r="D4" s="244"/>
      <c r="E4" s="244"/>
      <c r="F4" s="244"/>
      <c r="G4" s="237"/>
      <c r="H4" s="237"/>
      <c r="I4" s="237"/>
      <c r="J4" s="237"/>
      <c r="K4" s="237"/>
    </row>
    <row r="5" spans="1:11" ht="23.25">
      <c r="A5" s="245" t="s">
        <v>110</v>
      </c>
      <c r="B5" s="245"/>
      <c r="C5" s="244" t="s">
        <v>24</v>
      </c>
      <c r="D5" s="244"/>
      <c r="E5" s="246" t="s">
        <v>113</v>
      </c>
      <c r="F5" s="247"/>
      <c r="G5" s="237"/>
      <c r="H5" s="237"/>
      <c r="I5" s="237"/>
      <c r="J5" s="237"/>
      <c r="K5" s="237"/>
    </row>
    <row r="6" spans="1:11" ht="23.25">
      <c r="A6" s="237"/>
      <c r="B6" s="237" t="s">
        <v>111</v>
      </c>
      <c r="C6" s="312">
        <v>300534.94</v>
      </c>
      <c r="D6" s="312"/>
      <c r="E6" s="312">
        <v>300534.94</v>
      </c>
      <c r="F6" s="237"/>
      <c r="G6" s="237"/>
      <c r="H6" s="237"/>
      <c r="I6" s="237"/>
      <c r="J6" s="237"/>
      <c r="K6" s="237"/>
    </row>
    <row r="7" spans="1:11" ht="23.25">
      <c r="A7" s="237"/>
      <c r="B7" s="237" t="s">
        <v>112</v>
      </c>
      <c r="C7" s="313">
        <v>20878.79</v>
      </c>
      <c r="D7" s="312"/>
      <c r="E7" s="313">
        <v>20878.79</v>
      </c>
      <c r="F7" s="237"/>
      <c r="G7" s="237"/>
      <c r="H7" s="237"/>
      <c r="I7" s="237"/>
      <c r="J7" s="237"/>
      <c r="K7" s="237"/>
    </row>
    <row r="8" spans="1:11" ht="23.25">
      <c r="A8" s="237"/>
      <c r="B8" s="237" t="s">
        <v>174</v>
      </c>
      <c r="C8" s="314">
        <v>700</v>
      </c>
      <c r="D8" s="312"/>
      <c r="E8" s="314">
        <v>700</v>
      </c>
      <c r="F8" s="237"/>
      <c r="G8" s="237"/>
      <c r="H8" s="237"/>
      <c r="I8" s="237"/>
      <c r="J8" s="237"/>
      <c r="K8" s="237"/>
    </row>
    <row r="9" spans="1:11" ht="24" thickBot="1">
      <c r="A9" s="237"/>
      <c r="B9" s="244" t="s">
        <v>55</v>
      </c>
      <c r="C9" s="315">
        <v>322113.73</v>
      </c>
      <c r="D9" s="316"/>
      <c r="E9" s="315">
        <v>322113.73</v>
      </c>
      <c r="F9" s="237"/>
      <c r="G9" s="237"/>
      <c r="H9" s="237"/>
      <c r="I9" s="237"/>
      <c r="J9" s="237"/>
      <c r="K9" s="237"/>
    </row>
    <row r="10" spans="1:11" ht="24" thickTop="1">
      <c r="A10" s="245" t="s">
        <v>40</v>
      </c>
      <c r="B10" s="237"/>
      <c r="C10" s="312"/>
      <c r="D10" s="312"/>
      <c r="E10" s="312"/>
      <c r="F10" s="237"/>
      <c r="G10" s="237"/>
      <c r="H10" s="237"/>
      <c r="I10" s="237"/>
      <c r="J10" s="237"/>
      <c r="K10" s="237"/>
    </row>
    <row r="11" spans="1:11" ht="23.25">
      <c r="A11" s="237"/>
      <c r="B11" s="237" t="s">
        <v>114</v>
      </c>
      <c r="C11" s="312">
        <v>831459.13</v>
      </c>
      <c r="D11" s="312"/>
      <c r="E11" s="312">
        <v>831459.13</v>
      </c>
      <c r="F11" s="237"/>
      <c r="G11" s="237"/>
      <c r="H11" s="237"/>
      <c r="I11" s="237"/>
      <c r="J11" s="237"/>
      <c r="K11" s="237"/>
    </row>
    <row r="12" spans="1:11" ht="23.25">
      <c r="A12" s="237"/>
      <c r="B12" s="237" t="s">
        <v>115</v>
      </c>
      <c r="C12" s="313">
        <v>4843.56</v>
      </c>
      <c r="D12" s="312"/>
      <c r="E12" s="313">
        <v>4843.56</v>
      </c>
      <c r="F12" s="237"/>
      <c r="G12" s="237"/>
      <c r="H12" s="237"/>
      <c r="I12" s="237"/>
      <c r="J12" s="237"/>
      <c r="K12" s="237"/>
    </row>
    <row r="13" spans="1:11" ht="23.25">
      <c r="A13" s="237"/>
      <c r="B13" s="237" t="s">
        <v>179</v>
      </c>
      <c r="C13" s="317">
        <v>161500</v>
      </c>
      <c r="D13" s="312"/>
      <c r="E13" s="317">
        <v>161500</v>
      </c>
      <c r="F13" s="237"/>
      <c r="G13" s="237"/>
      <c r="H13" s="237"/>
      <c r="I13" s="237"/>
      <c r="J13" s="237"/>
      <c r="K13" s="237"/>
    </row>
    <row r="14" spans="1:11" ht="23.25">
      <c r="A14" s="237"/>
      <c r="B14" s="237" t="s">
        <v>174</v>
      </c>
      <c r="C14" s="317">
        <v>801610</v>
      </c>
      <c r="D14" s="312"/>
      <c r="E14" s="317">
        <v>801610</v>
      </c>
      <c r="F14" s="237"/>
      <c r="G14" s="237"/>
      <c r="H14" s="237"/>
      <c r="I14" s="237"/>
      <c r="J14" s="237"/>
      <c r="K14" s="237"/>
    </row>
    <row r="15" spans="1:11" ht="30" customHeight="1">
      <c r="A15" s="238"/>
      <c r="B15" s="244" t="s">
        <v>55</v>
      </c>
      <c r="C15" s="350">
        <v>1799412.69</v>
      </c>
      <c r="D15" s="318"/>
      <c r="E15" s="350">
        <v>1799412.69</v>
      </c>
      <c r="F15" s="237"/>
      <c r="G15" s="237"/>
      <c r="H15" s="237"/>
      <c r="I15" s="237"/>
      <c r="J15" s="237"/>
      <c r="K15" s="237"/>
    </row>
    <row r="16" spans="1:11" ht="24" thickBot="1">
      <c r="A16" s="237"/>
      <c r="B16" s="244" t="s">
        <v>117</v>
      </c>
      <c r="C16" s="399" t="s">
        <v>240</v>
      </c>
      <c r="D16" s="247"/>
      <c r="E16" s="399" t="s">
        <v>240</v>
      </c>
      <c r="F16" s="237"/>
      <c r="G16" s="237"/>
      <c r="H16" s="237"/>
      <c r="I16" s="237"/>
      <c r="J16" s="237"/>
      <c r="K16" s="237"/>
    </row>
    <row r="17" spans="1:11" ht="24" thickTop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</row>
    <row r="18" spans="1:11" ht="23.25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</row>
    <row r="19" spans="1:11" ht="23.25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</row>
    <row r="20" spans="1:11" ht="23.25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</row>
    <row r="21" spans="1:11" ht="23.25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</row>
    <row r="22" spans="1:11" ht="23.25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</row>
    <row r="23" spans="1:11" ht="23.25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</row>
    <row r="24" spans="1:11" ht="23.25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</row>
    <row r="25" spans="1:11" ht="23.25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</row>
    <row r="26" spans="1:11" ht="23.25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</row>
    <row r="27" spans="1:11" ht="23.25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</row>
    <row r="28" spans="1:11" ht="23.25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</row>
    <row r="29" spans="1:11" ht="23.25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</row>
    <row r="30" spans="1:11" ht="23.25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</row>
    <row r="31" spans="1:11" ht="23.25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</row>
  </sheetData>
  <sheetProtection/>
  <mergeCells count="3">
    <mergeCell ref="A1:E1"/>
    <mergeCell ref="A2:E2"/>
    <mergeCell ref="A3:E3"/>
  </mergeCells>
  <printOptions/>
  <pageMargins left="1.41" right="0.75" top="0.35" bottom="0.42" header="0.27" footer="0.3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A7" sqref="A7"/>
    </sheetView>
  </sheetViews>
  <sheetFormatPr defaultColWidth="9.140625" defaultRowHeight="12.75"/>
  <cols>
    <col min="7" max="7" width="21.421875" style="0" customWidth="1"/>
    <col min="8" max="8" width="16.8515625" style="0" customWidth="1"/>
  </cols>
  <sheetData>
    <row r="2" spans="1:8" ht="21">
      <c r="A2" s="292" t="s">
        <v>149</v>
      </c>
      <c r="B2" s="292"/>
      <c r="C2" s="292"/>
      <c r="D2" s="292"/>
      <c r="E2" s="292"/>
      <c r="F2" s="292"/>
      <c r="G2" s="292"/>
      <c r="H2" s="292"/>
    </row>
    <row r="3" spans="1:8" ht="21">
      <c r="A3" s="293" t="s">
        <v>150</v>
      </c>
      <c r="B3" s="293"/>
      <c r="C3" s="293"/>
      <c r="D3" s="293"/>
      <c r="E3" s="293"/>
      <c r="F3" s="293"/>
      <c r="G3" s="293"/>
      <c r="H3" s="293"/>
    </row>
    <row r="4" spans="1:8" ht="18.75">
      <c r="A4" s="294"/>
      <c r="B4" s="295"/>
      <c r="C4" s="295"/>
      <c r="D4" s="295"/>
      <c r="E4" s="295"/>
      <c r="F4" s="295"/>
      <c r="G4" s="295"/>
      <c r="H4" s="295"/>
    </row>
    <row r="5" spans="1:8" ht="21">
      <c r="A5" s="294" t="s">
        <v>241</v>
      </c>
      <c r="B5" s="295"/>
      <c r="C5" s="295"/>
      <c r="D5" s="295"/>
      <c r="E5" s="296"/>
      <c r="F5" s="297"/>
      <c r="G5" s="296"/>
      <c r="H5" s="295"/>
    </row>
    <row r="6" spans="1:8" ht="28.5" customHeight="1">
      <c r="A6" s="298" t="s">
        <v>242</v>
      </c>
      <c r="B6" s="295"/>
      <c r="C6" s="295"/>
      <c r="D6" s="295"/>
      <c r="E6" s="295"/>
      <c r="F6" s="295"/>
      <c r="G6" s="295"/>
      <c r="H6" s="295"/>
    </row>
    <row r="7" spans="1:8" ht="30" customHeight="1">
      <c r="A7" s="298" t="s">
        <v>100</v>
      </c>
      <c r="B7" s="295"/>
      <c r="C7" s="295"/>
      <c r="D7" s="295"/>
      <c r="E7" s="295"/>
      <c r="F7" s="295"/>
      <c r="G7" s="295"/>
      <c r="H7" s="295"/>
    </row>
    <row r="8" spans="1:8" ht="30" customHeight="1">
      <c r="A8" s="298" t="s">
        <v>160</v>
      </c>
      <c r="B8" s="295"/>
      <c r="C8" s="295"/>
      <c r="D8" s="295"/>
      <c r="E8" s="295"/>
      <c r="F8" s="295"/>
      <c r="G8" s="295"/>
      <c r="H8" s="298" t="s">
        <v>148</v>
      </c>
    </row>
    <row r="9" spans="1:8" ht="21">
      <c r="A9" s="298" t="s">
        <v>155</v>
      </c>
      <c r="B9" s="295"/>
      <c r="C9" s="295"/>
      <c r="D9" s="295"/>
      <c r="E9" s="295"/>
      <c r="F9" s="295"/>
      <c r="G9" s="295"/>
      <c r="H9" s="298" t="s">
        <v>148</v>
      </c>
    </row>
    <row r="10" spans="1:8" ht="21">
      <c r="A10" s="298" t="s">
        <v>156</v>
      </c>
      <c r="B10" s="295"/>
      <c r="C10" s="295"/>
      <c r="D10" s="295"/>
      <c r="E10" s="295"/>
      <c r="F10" s="295"/>
      <c r="G10" s="295"/>
      <c r="H10" s="298" t="s">
        <v>148</v>
      </c>
    </row>
    <row r="11" spans="1:8" ht="21">
      <c r="A11" s="298" t="s">
        <v>157</v>
      </c>
      <c r="B11" s="295"/>
      <c r="C11" s="298"/>
      <c r="D11" s="295"/>
      <c r="E11" s="295"/>
      <c r="F11" s="295"/>
      <c r="G11" s="295"/>
      <c r="H11" s="298" t="s">
        <v>148</v>
      </c>
    </row>
    <row r="12" spans="1:8" ht="21">
      <c r="A12" s="298" t="s">
        <v>158</v>
      </c>
      <c r="B12" s="295"/>
      <c r="C12" s="295"/>
      <c r="D12" s="295"/>
      <c r="E12" s="295"/>
      <c r="F12" s="295"/>
      <c r="G12" s="295"/>
      <c r="H12" s="299" t="s">
        <v>148</v>
      </c>
    </row>
    <row r="13" spans="1:8" ht="21">
      <c r="A13" s="298" t="s">
        <v>163</v>
      </c>
      <c r="B13" s="295"/>
      <c r="C13" s="295"/>
      <c r="D13" s="295"/>
      <c r="E13" s="295"/>
      <c r="F13" s="295"/>
      <c r="G13" s="295"/>
      <c r="H13" s="299" t="s">
        <v>148</v>
      </c>
    </row>
    <row r="14" spans="1:8" ht="20.25" customHeight="1">
      <c r="A14" s="295"/>
      <c r="B14" s="298" t="s">
        <v>66</v>
      </c>
      <c r="C14" s="295"/>
      <c r="D14" s="295"/>
      <c r="E14" s="295"/>
      <c r="F14" s="295"/>
      <c r="G14" s="295"/>
      <c r="H14" s="295"/>
    </row>
    <row r="15" spans="1:8" ht="21">
      <c r="A15" s="405" t="s">
        <v>195</v>
      </c>
      <c r="B15" s="405"/>
      <c r="C15" s="405"/>
      <c r="D15" s="405"/>
      <c r="E15" s="405"/>
      <c r="F15" s="405"/>
      <c r="G15" s="405"/>
      <c r="H15" s="405"/>
    </row>
    <row r="16" spans="1:8" ht="21">
      <c r="A16" s="298" t="s">
        <v>151</v>
      </c>
      <c r="B16" s="295"/>
      <c r="C16" s="295"/>
      <c r="D16" s="295"/>
      <c r="E16" s="295"/>
      <c r="F16" s="295"/>
      <c r="G16" s="295"/>
      <c r="H16" s="295"/>
    </row>
    <row r="17" spans="1:8" ht="21">
      <c r="A17" s="298" t="s">
        <v>98</v>
      </c>
      <c r="B17" s="295"/>
      <c r="C17" s="295"/>
      <c r="D17" s="295"/>
      <c r="E17" s="295"/>
      <c r="F17" s="295"/>
      <c r="G17" s="295"/>
      <c r="H17" s="295"/>
    </row>
    <row r="18" spans="1:8" ht="24" customHeight="1">
      <c r="A18" s="299" t="s">
        <v>194</v>
      </c>
      <c r="B18" s="301"/>
      <c r="C18" s="301"/>
      <c r="D18" s="301"/>
      <c r="E18" s="301"/>
      <c r="F18" s="301"/>
      <c r="G18" s="301"/>
      <c r="H18" s="295"/>
    </row>
    <row r="19" spans="1:8" ht="24" customHeight="1">
      <c r="A19" s="298" t="s">
        <v>182</v>
      </c>
      <c r="B19" s="295"/>
      <c r="C19" s="295"/>
      <c r="D19" s="295"/>
      <c r="E19" s="295"/>
      <c r="F19" s="295"/>
      <c r="G19" s="295"/>
      <c r="H19" s="295"/>
    </row>
    <row r="20" spans="1:8" ht="24" customHeight="1">
      <c r="A20" s="298" t="s">
        <v>101</v>
      </c>
      <c r="B20" s="295"/>
      <c r="C20" s="295"/>
      <c r="D20" s="295"/>
      <c r="E20" s="295"/>
      <c r="F20" s="295"/>
      <c r="G20" s="295"/>
      <c r="H20" s="295"/>
    </row>
    <row r="21" spans="1:8" ht="23.25" customHeight="1">
      <c r="A21" s="298" t="s">
        <v>102</v>
      </c>
      <c r="B21" s="295"/>
      <c r="C21" s="295"/>
      <c r="D21" s="295"/>
      <c r="E21" s="295"/>
      <c r="F21" s="295"/>
      <c r="G21" s="295"/>
      <c r="H21" s="295"/>
    </row>
    <row r="22" spans="1:8" ht="8.25" customHeight="1">
      <c r="A22" s="295"/>
      <c r="B22" s="295"/>
      <c r="C22" s="295"/>
      <c r="D22" s="295"/>
      <c r="E22" s="295"/>
      <c r="F22" s="295"/>
      <c r="G22" s="295"/>
      <c r="H22" s="295"/>
    </row>
    <row r="23" spans="1:8" ht="25.5" customHeight="1">
      <c r="A23" s="298" t="s">
        <v>69</v>
      </c>
      <c r="B23" s="295"/>
      <c r="C23" s="295"/>
      <c r="D23" s="295"/>
      <c r="E23" s="295"/>
      <c r="F23" s="295"/>
      <c r="G23" s="295"/>
      <c r="H23" s="295"/>
    </row>
    <row r="24" spans="1:8" ht="42" customHeight="1">
      <c r="A24" s="405" t="s">
        <v>152</v>
      </c>
      <c r="B24" s="405"/>
      <c r="C24" s="405"/>
      <c r="D24" s="405"/>
      <c r="E24" s="405"/>
      <c r="F24" s="405"/>
      <c r="G24" s="405"/>
      <c r="H24" s="405"/>
    </row>
    <row r="25" spans="1:8" ht="19.5" customHeight="1">
      <c r="A25" s="302" t="s">
        <v>116</v>
      </c>
      <c r="B25" s="295"/>
      <c r="C25" s="295"/>
      <c r="D25" s="295"/>
      <c r="E25" s="295"/>
      <c r="F25" s="295"/>
      <c r="G25" s="295"/>
      <c r="H25" s="295"/>
    </row>
    <row r="26" spans="1:8" ht="27.75" customHeight="1">
      <c r="A26" s="302"/>
      <c r="B26" s="295"/>
      <c r="C26" s="295"/>
      <c r="D26" s="295"/>
      <c r="E26" s="298"/>
      <c r="F26" s="298"/>
      <c r="G26" s="295"/>
      <c r="H26" s="295"/>
    </row>
    <row r="27" spans="1:8" ht="21">
      <c r="A27" s="405" t="s">
        <v>183</v>
      </c>
      <c r="B27" s="405"/>
      <c r="C27" s="405"/>
      <c r="D27" s="405"/>
      <c r="E27" s="405"/>
      <c r="F27" s="405"/>
      <c r="G27" s="405"/>
      <c r="H27" s="405"/>
    </row>
    <row r="28" spans="1:8" ht="30" customHeight="1">
      <c r="A28" s="405" t="s">
        <v>153</v>
      </c>
      <c r="B28" s="405"/>
      <c r="C28" s="405"/>
      <c r="D28" s="405"/>
      <c r="E28" s="405"/>
      <c r="F28" s="405"/>
      <c r="G28" s="405"/>
      <c r="H28" s="405"/>
    </row>
    <row r="29" spans="1:8" ht="30" customHeight="1">
      <c r="A29" s="300"/>
      <c r="B29" s="300"/>
      <c r="C29" s="300"/>
      <c r="D29" s="300"/>
      <c r="E29" s="300"/>
      <c r="F29" s="300"/>
      <c r="G29" s="300"/>
      <c r="H29" s="300"/>
    </row>
    <row r="30" spans="1:8" ht="21.75" customHeight="1">
      <c r="A30" s="300"/>
      <c r="B30" s="300"/>
      <c r="C30" s="300"/>
      <c r="D30" s="300"/>
      <c r="E30" s="300"/>
      <c r="F30" s="300"/>
      <c r="G30" s="300"/>
      <c r="H30" s="300"/>
    </row>
    <row r="31" spans="1:8" ht="21">
      <c r="A31" s="298" t="s">
        <v>68</v>
      </c>
      <c r="B31" s="295"/>
      <c r="C31" s="295"/>
      <c r="D31" s="295"/>
      <c r="E31" s="295"/>
      <c r="F31" s="295"/>
      <c r="G31" s="295"/>
      <c r="H31" s="295"/>
    </row>
    <row r="32" spans="1:8" ht="23.25" customHeight="1">
      <c r="A32" s="298" t="s">
        <v>184</v>
      </c>
      <c r="B32" s="295"/>
      <c r="C32" s="295"/>
      <c r="D32" s="295"/>
      <c r="E32" s="295"/>
      <c r="F32" s="295"/>
      <c r="G32" s="295"/>
      <c r="H32" s="295"/>
    </row>
    <row r="33" spans="1:8" ht="21" customHeight="1">
      <c r="A33" s="303" t="s">
        <v>99</v>
      </c>
      <c r="B33" s="295"/>
      <c r="C33" s="295"/>
      <c r="D33" s="295"/>
      <c r="E33" s="295"/>
      <c r="F33" s="295"/>
      <c r="G33" s="295"/>
      <c r="H33" s="295"/>
    </row>
  </sheetData>
  <sheetProtection/>
  <mergeCells count="4">
    <mergeCell ref="A28:H28"/>
    <mergeCell ref="A27:H27"/>
    <mergeCell ref="A15:H15"/>
    <mergeCell ref="A24:H24"/>
  </mergeCells>
  <hyperlinks>
    <hyperlink ref="A33" r:id="rId1" display="WWW.Khaophrabat.go.th"/>
  </hyperlinks>
  <printOptions/>
  <pageMargins left="0.81" right="0.19" top="0.57" bottom="0.65" header="0.5" footer="0.5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F42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47.7109375" style="0" customWidth="1"/>
    <col min="2" max="2" width="8.140625" style="0" customWidth="1"/>
    <col min="3" max="3" width="12.8515625" style="0" customWidth="1"/>
    <col min="4" max="4" width="5.57421875" style="0" customWidth="1"/>
    <col min="5" max="5" width="12.7109375" style="0" customWidth="1"/>
    <col min="6" max="6" width="5.28125" style="0" customWidth="1"/>
    <col min="7" max="7" width="3.57421875" style="0" customWidth="1"/>
  </cols>
  <sheetData>
    <row r="4" spans="1:6" ht="22.5" customHeight="1">
      <c r="A4" s="408" t="s">
        <v>16</v>
      </c>
      <c r="B4" s="408"/>
      <c r="C4" s="408"/>
      <c r="D4" s="408"/>
      <c r="E4" s="408"/>
      <c r="F4" s="408"/>
    </row>
    <row r="5" spans="1:6" ht="18" customHeight="1">
      <c r="A5" s="408" t="s">
        <v>15</v>
      </c>
      <c r="B5" s="408"/>
      <c r="C5" s="408"/>
      <c r="D5" s="408"/>
      <c r="E5" s="408"/>
      <c r="F5" s="408"/>
    </row>
    <row r="6" spans="1:6" ht="22.5" customHeight="1" thickBot="1">
      <c r="A6" s="409" t="s">
        <v>198</v>
      </c>
      <c r="B6" s="409"/>
      <c r="C6" s="409"/>
      <c r="D6" s="409"/>
      <c r="E6" s="409"/>
      <c r="F6" s="409"/>
    </row>
    <row r="7" spans="1:6" ht="13.5" thickTop="1">
      <c r="A7" s="410" t="s">
        <v>0</v>
      </c>
      <c r="B7" s="412" t="s">
        <v>1</v>
      </c>
      <c r="C7" s="414" t="s">
        <v>2</v>
      </c>
      <c r="D7" s="415"/>
      <c r="E7" s="414" t="s">
        <v>3</v>
      </c>
      <c r="F7" s="415"/>
    </row>
    <row r="8" spans="1:6" ht="15" customHeight="1" thickBot="1">
      <c r="A8" s="411"/>
      <c r="B8" s="413"/>
      <c r="C8" s="416"/>
      <c r="D8" s="417"/>
      <c r="E8" s="416"/>
      <c r="F8" s="417"/>
    </row>
    <row r="9" spans="1:6" ht="22.5" customHeight="1" thickTop="1">
      <c r="A9" s="8" t="s">
        <v>17</v>
      </c>
      <c r="B9" s="5" t="s">
        <v>120</v>
      </c>
      <c r="C9" s="11">
        <v>9549792</v>
      </c>
      <c r="D9" s="5" t="s">
        <v>217</v>
      </c>
      <c r="E9" s="7"/>
      <c r="F9" s="7"/>
    </row>
    <row r="10" spans="1:6" ht="21.75" customHeight="1">
      <c r="A10" s="8" t="s">
        <v>12</v>
      </c>
      <c r="B10" s="5" t="s">
        <v>120</v>
      </c>
      <c r="C10" s="9">
        <v>63152</v>
      </c>
      <c r="D10" s="5" t="s">
        <v>202</v>
      </c>
      <c r="E10" s="7"/>
      <c r="F10" s="7"/>
    </row>
    <row r="11" spans="1:6" ht="21.75" customHeight="1">
      <c r="A11" s="288" t="s">
        <v>199</v>
      </c>
      <c r="B11" s="221" t="s">
        <v>200</v>
      </c>
      <c r="C11" s="13">
        <v>7077676</v>
      </c>
      <c r="D11" s="221" t="s">
        <v>201</v>
      </c>
      <c r="E11" s="392"/>
      <c r="F11" s="392"/>
    </row>
    <row r="12" spans="1:6" ht="21" customHeight="1">
      <c r="A12" s="17" t="s">
        <v>4</v>
      </c>
      <c r="B12" s="12">
        <v>110300</v>
      </c>
      <c r="C12" s="26">
        <v>53180</v>
      </c>
      <c r="D12" s="12">
        <v>40</v>
      </c>
      <c r="E12" s="13"/>
      <c r="F12" s="12"/>
    </row>
    <row r="13" spans="1:6" ht="18.75" customHeight="1">
      <c r="A13" s="17" t="s">
        <v>10</v>
      </c>
      <c r="B13" s="5" t="s">
        <v>121</v>
      </c>
      <c r="C13" s="26">
        <v>161397</v>
      </c>
      <c r="D13" s="264" t="s">
        <v>13</v>
      </c>
      <c r="E13" s="13"/>
      <c r="F13" s="12"/>
    </row>
    <row r="14" spans="1:6" ht="18.75" customHeight="1">
      <c r="A14" s="17" t="s">
        <v>118</v>
      </c>
      <c r="B14" s="5" t="s">
        <v>122</v>
      </c>
      <c r="C14" s="26">
        <v>199860</v>
      </c>
      <c r="D14" s="264" t="s">
        <v>13</v>
      </c>
      <c r="E14" s="13"/>
      <c r="F14" s="12"/>
    </row>
    <row r="15" spans="1:6" ht="18.75" customHeight="1">
      <c r="A15" s="4" t="s">
        <v>119</v>
      </c>
      <c r="B15" s="6">
        <v>522000</v>
      </c>
      <c r="C15" s="21">
        <v>324525</v>
      </c>
      <c r="D15" s="396" t="s">
        <v>13</v>
      </c>
      <c r="E15" s="9"/>
      <c r="F15" s="6"/>
    </row>
    <row r="16" spans="1:6" ht="21" customHeight="1">
      <c r="A16" s="23" t="s">
        <v>5</v>
      </c>
      <c r="B16" s="22" t="s">
        <v>123</v>
      </c>
      <c r="C16" s="27">
        <v>82050</v>
      </c>
      <c r="D16" s="25" t="s">
        <v>13</v>
      </c>
      <c r="E16" s="24"/>
      <c r="F16" s="25"/>
    </row>
    <row r="17" spans="1:6" ht="18.75" customHeight="1">
      <c r="A17" s="8" t="s">
        <v>6</v>
      </c>
      <c r="B17" s="5" t="s">
        <v>124</v>
      </c>
      <c r="C17" s="11">
        <v>31900</v>
      </c>
      <c r="D17" s="10" t="s">
        <v>13</v>
      </c>
      <c r="E17" s="174"/>
      <c r="F17" s="16"/>
    </row>
    <row r="18" spans="1:6" ht="18.75" customHeight="1">
      <c r="A18" s="8" t="s">
        <v>7</v>
      </c>
      <c r="B18" s="5" t="s">
        <v>125</v>
      </c>
      <c r="C18" s="11">
        <v>1500</v>
      </c>
      <c r="D18" s="10" t="s">
        <v>13</v>
      </c>
      <c r="E18" s="174"/>
      <c r="F18" s="16"/>
    </row>
    <row r="19" spans="1:6" ht="18.75" customHeight="1">
      <c r="A19" s="8" t="s">
        <v>8</v>
      </c>
      <c r="B19" s="5" t="s">
        <v>126</v>
      </c>
      <c r="C19" s="11"/>
      <c r="D19" s="10"/>
      <c r="E19" s="174"/>
      <c r="F19" s="16"/>
    </row>
    <row r="20" spans="1:6" ht="18.75" customHeight="1">
      <c r="A20" s="8" t="s">
        <v>9</v>
      </c>
      <c r="B20" s="5" t="s">
        <v>127</v>
      </c>
      <c r="C20" s="11">
        <v>30227</v>
      </c>
      <c r="D20" s="5" t="s">
        <v>218</v>
      </c>
      <c r="E20" s="11"/>
      <c r="F20" s="6"/>
    </row>
    <row r="21" spans="1:6" ht="18.75" customHeight="1">
      <c r="A21" s="8" t="s">
        <v>95</v>
      </c>
      <c r="B21" s="5" t="s">
        <v>128</v>
      </c>
      <c r="C21" s="11"/>
      <c r="D21" s="5"/>
      <c r="E21" s="11"/>
      <c r="F21" s="6"/>
    </row>
    <row r="22" spans="1:6" ht="18.75" customHeight="1">
      <c r="A22" s="8" t="s">
        <v>175</v>
      </c>
      <c r="B22" s="5" t="s">
        <v>129</v>
      </c>
      <c r="C22" s="11"/>
      <c r="D22" s="5"/>
      <c r="E22" s="11"/>
      <c r="F22" s="6"/>
    </row>
    <row r="23" spans="1:6" ht="18.75" customHeight="1">
      <c r="A23" s="8" t="s">
        <v>11</v>
      </c>
      <c r="B23" s="5" t="s">
        <v>246</v>
      </c>
      <c r="C23" s="11"/>
      <c r="D23" s="5"/>
      <c r="E23" s="11"/>
      <c r="F23" s="6"/>
    </row>
    <row r="24" spans="1:6" ht="21.75" customHeight="1">
      <c r="A24" s="8" t="s">
        <v>174</v>
      </c>
      <c r="B24" s="16">
        <v>110606</v>
      </c>
      <c r="C24" s="251">
        <v>800910</v>
      </c>
      <c r="D24" s="10" t="s">
        <v>13</v>
      </c>
      <c r="E24" s="9"/>
      <c r="F24" s="6"/>
    </row>
    <row r="25" spans="1:6" ht="21.75" customHeight="1">
      <c r="A25" s="8" t="s">
        <v>173</v>
      </c>
      <c r="B25" s="16">
        <v>210402</v>
      </c>
      <c r="C25" s="251"/>
      <c r="D25" s="10"/>
      <c r="E25" s="9">
        <v>2327708</v>
      </c>
      <c r="F25" s="12">
        <v>64</v>
      </c>
    </row>
    <row r="26" spans="1:6" ht="21.75" customHeight="1">
      <c r="A26" s="8" t="s">
        <v>165</v>
      </c>
      <c r="B26" s="10">
        <v>210500</v>
      </c>
      <c r="C26" s="251"/>
      <c r="D26" s="10"/>
      <c r="E26" s="9">
        <v>1765211</v>
      </c>
      <c r="F26" s="264" t="s">
        <v>13</v>
      </c>
    </row>
    <row r="27" spans="1:6" ht="21.75" customHeight="1">
      <c r="A27" s="8" t="s">
        <v>247</v>
      </c>
      <c r="B27" s="10">
        <v>230199</v>
      </c>
      <c r="C27" s="251"/>
      <c r="D27" s="10"/>
      <c r="E27" s="9"/>
      <c r="F27" s="264"/>
    </row>
    <row r="28" spans="1:6" ht="21.75" customHeight="1">
      <c r="A28" s="8" t="s">
        <v>108</v>
      </c>
      <c r="B28" s="10">
        <v>230100</v>
      </c>
      <c r="C28" s="11"/>
      <c r="D28" s="6"/>
      <c r="E28" s="195">
        <v>736974</v>
      </c>
      <c r="F28" s="221" t="s">
        <v>219</v>
      </c>
    </row>
    <row r="29" spans="1:6" ht="21" customHeight="1">
      <c r="A29" s="288" t="s">
        <v>14</v>
      </c>
      <c r="B29" s="264">
        <v>300000</v>
      </c>
      <c r="C29" s="14"/>
      <c r="D29" s="15"/>
      <c r="E29" s="183">
        <v>5061400</v>
      </c>
      <c r="F29" s="12">
        <v>19</v>
      </c>
    </row>
    <row r="30" spans="1:6" ht="21" customHeight="1">
      <c r="A30" s="8" t="s">
        <v>104</v>
      </c>
      <c r="B30" s="10">
        <v>320000</v>
      </c>
      <c r="C30" s="11"/>
      <c r="D30" s="15"/>
      <c r="E30" s="194">
        <v>8134840</v>
      </c>
      <c r="F30" s="6" t="s">
        <v>203</v>
      </c>
    </row>
    <row r="31" spans="1:6" ht="21" customHeight="1">
      <c r="A31" s="8" t="s">
        <v>19</v>
      </c>
      <c r="B31" s="10">
        <v>400000</v>
      </c>
      <c r="C31" s="11"/>
      <c r="D31" s="15"/>
      <c r="E31" s="194">
        <v>300534</v>
      </c>
      <c r="F31" s="12">
        <v>94</v>
      </c>
    </row>
    <row r="32" spans="1:6" ht="21" customHeight="1">
      <c r="A32" s="8" t="s">
        <v>147</v>
      </c>
      <c r="B32" s="10">
        <v>441000</v>
      </c>
      <c r="C32" s="11"/>
      <c r="D32" s="6"/>
      <c r="E32" s="194">
        <v>49501</v>
      </c>
      <c r="F32" s="393" t="s">
        <v>13</v>
      </c>
    </row>
    <row r="33" spans="1:6" ht="18.75" customHeight="1" thickBot="1">
      <c r="A33" s="341"/>
      <c r="B33" s="20"/>
      <c r="C33" s="285">
        <v>18376170</v>
      </c>
      <c r="D33" s="377" t="s">
        <v>220</v>
      </c>
      <c r="E33" s="284">
        <v>18376170</v>
      </c>
      <c r="F33" s="306">
        <v>41</v>
      </c>
    </row>
    <row r="34" spans="1:6" ht="18.75" customHeight="1" thickTop="1">
      <c r="A34" s="19"/>
      <c r="B34" s="20"/>
      <c r="C34" s="133"/>
      <c r="D34" s="283"/>
      <c r="E34" s="176"/>
      <c r="F34" s="180"/>
    </row>
    <row r="35" spans="1:6" ht="18.75" customHeight="1">
      <c r="A35" s="19"/>
      <c r="B35" s="20"/>
      <c r="D35" s="280"/>
      <c r="E35" s="281"/>
      <c r="F35" s="282"/>
    </row>
    <row r="36" spans="1:5" ht="18.75" customHeight="1">
      <c r="A36" s="19"/>
      <c r="B36" s="20"/>
      <c r="E36" s="205"/>
    </row>
    <row r="37" spans="1:6" ht="18.75" customHeight="1">
      <c r="A37" s="19"/>
      <c r="B37" s="180"/>
      <c r="C37" s="176"/>
      <c r="D37" s="180"/>
      <c r="E37" s="133"/>
      <c r="F37" s="180"/>
    </row>
    <row r="38" spans="1:6" ht="18.75" customHeight="1">
      <c r="A38" s="19"/>
      <c r="B38" s="20"/>
      <c r="C38" s="133"/>
      <c r="D38" s="20"/>
      <c r="E38" s="181"/>
      <c r="F38" s="180"/>
    </row>
    <row r="39" spans="1:6" ht="18.75" customHeight="1">
      <c r="A39" s="19"/>
      <c r="B39" s="180"/>
      <c r="C39" s="181"/>
      <c r="D39" s="180"/>
      <c r="E39" s="182"/>
      <c r="F39" s="180"/>
    </row>
    <row r="40" spans="1:2" ht="18.75" customHeight="1">
      <c r="A40" s="19"/>
      <c r="B40" s="20"/>
    </row>
    <row r="41" spans="1:6" ht="18.75" customHeight="1">
      <c r="A41" s="175"/>
      <c r="B41" s="18"/>
      <c r="C41" s="176"/>
      <c r="D41" s="177"/>
      <c r="E41" s="175"/>
      <c r="F41" s="175"/>
    </row>
    <row r="42" spans="1:2" ht="18.75" customHeight="1">
      <c r="A42" s="19"/>
      <c r="B42" s="20"/>
    </row>
    <row r="43" ht="18.75" customHeight="1"/>
  </sheetData>
  <sheetProtection/>
  <mergeCells count="7">
    <mergeCell ref="A5:F5"/>
    <mergeCell ref="A6:F6"/>
    <mergeCell ref="A4:F4"/>
    <mergeCell ref="A7:A8"/>
    <mergeCell ref="B7:B8"/>
    <mergeCell ref="C7:D8"/>
    <mergeCell ref="E7:F8"/>
  </mergeCells>
  <printOptions/>
  <pageMargins left="0.98" right="0.18" top="0.02" bottom="0.02" header="0.21" footer="0.0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29">
      <selection activeCell="G38" sqref="G38"/>
    </sheetView>
  </sheetViews>
  <sheetFormatPr defaultColWidth="9.140625" defaultRowHeight="12.75"/>
  <cols>
    <col min="1" max="1" width="14.00390625" style="0" customWidth="1"/>
    <col min="2" max="2" width="3.57421875" style="0" customWidth="1"/>
    <col min="3" max="3" width="13.28125" style="0" customWidth="1"/>
    <col min="4" max="4" width="5.140625" style="0" customWidth="1"/>
    <col min="7" max="7" width="14.140625" style="0" customWidth="1"/>
    <col min="8" max="8" width="8.00390625" style="0" customWidth="1"/>
    <col min="9" max="9" width="13.140625" style="0" customWidth="1"/>
    <col min="10" max="10" width="4.7109375" style="0" customWidth="1"/>
    <col min="11" max="11" width="1.57421875" style="0" customWidth="1"/>
  </cols>
  <sheetData>
    <row r="1" spans="1:10" ht="21.75">
      <c r="A1" s="41" t="s">
        <v>16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.75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.75">
      <c r="A3" s="37"/>
      <c r="B3" s="37"/>
      <c r="C3" s="37"/>
      <c r="D3" s="37"/>
      <c r="E3" s="37"/>
      <c r="F3" s="37"/>
      <c r="G3" s="37"/>
      <c r="H3" s="38" t="s">
        <v>221</v>
      </c>
      <c r="I3" s="40"/>
      <c r="J3" s="37"/>
    </row>
    <row r="4" spans="1:10" ht="21.75">
      <c r="A4" s="421" t="s">
        <v>21</v>
      </c>
      <c r="B4" s="421"/>
      <c r="C4" s="421"/>
      <c r="D4" s="421"/>
      <c r="E4" s="421"/>
      <c r="F4" s="421"/>
      <c r="G4" s="421"/>
      <c r="H4" s="421"/>
      <c r="I4" s="421"/>
      <c r="J4" s="421"/>
    </row>
    <row r="5" spans="1:10" ht="22.5" thickBot="1">
      <c r="A5" s="104"/>
      <c r="B5" s="37"/>
      <c r="C5" s="40"/>
      <c r="D5" s="36"/>
      <c r="E5" s="36"/>
      <c r="F5" s="36"/>
      <c r="G5" s="92" t="s">
        <v>197</v>
      </c>
      <c r="H5" s="41"/>
      <c r="I5" s="36"/>
      <c r="J5" s="36"/>
    </row>
    <row r="6" spans="1:10" ht="22.5" thickTop="1">
      <c r="A6" s="422" t="s">
        <v>22</v>
      </c>
      <c r="B6" s="423"/>
      <c r="C6" s="423"/>
      <c r="D6" s="424"/>
      <c r="E6" s="30"/>
      <c r="F6" s="31"/>
      <c r="G6" s="31"/>
      <c r="H6" s="32" t="s">
        <v>23</v>
      </c>
      <c r="I6" s="33" t="s">
        <v>24</v>
      </c>
      <c r="J6" s="34"/>
    </row>
    <row r="7" spans="1:10" ht="21.75">
      <c r="A7" s="35" t="s">
        <v>25</v>
      </c>
      <c r="B7" s="28"/>
      <c r="C7" s="42" t="s">
        <v>26</v>
      </c>
      <c r="D7" s="28"/>
      <c r="E7" s="43" t="s">
        <v>0</v>
      </c>
      <c r="F7" s="2"/>
      <c r="G7" s="44"/>
      <c r="H7" s="45" t="s">
        <v>27</v>
      </c>
      <c r="I7" s="43" t="s">
        <v>26</v>
      </c>
      <c r="J7" s="44"/>
    </row>
    <row r="8" spans="1:10" ht="22.5" thickBot="1">
      <c r="A8" s="46" t="s">
        <v>28</v>
      </c>
      <c r="B8" s="47"/>
      <c r="C8" s="48" t="s">
        <v>29</v>
      </c>
      <c r="D8" s="49"/>
      <c r="E8" s="50"/>
      <c r="F8" s="53"/>
      <c r="G8" s="53"/>
      <c r="H8" s="54"/>
      <c r="I8" s="48" t="s">
        <v>29</v>
      </c>
      <c r="J8" s="49"/>
    </row>
    <row r="9" spans="1:10" ht="22.5" thickTop="1">
      <c r="A9" s="32"/>
      <c r="B9" s="32"/>
      <c r="C9" s="55">
        <v>18167919</v>
      </c>
      <c r="D9" s="32">
        <v>84</v>
      </c>
      <c r="E9" s="1" t="s">
        <v>30</v>
      </c>
      <c r="F9" s="1"/>
      <c r="G9" s="56"/>
      <c r="H9" s="57"/>
      <c r="I9" s="55">
        <v>18167919</v>
      </c>
      <c r="J9" s="32">
        <v>84</v>
      </c>
    </row>
    <row r="10" spans="1:10" ht="21.75">
      <c r="A10" s="57"/>
      <c r="B10" s="57"/>
      <c r="C10" s="36"/>
      <c r="D10" s="57"/>
      <c r="E10" s="58" t="s">
        <v>31</v>
      </c>
      <c r="F10" s="36"/>
      <c r="G10" s="36"/>
      <c r="H10" s="57"/>
      <c r="I10" s="59"/>
      <c r="J10" s="57"/>
    </row>
    <row r="11" spans="1:10" ht="21.75">
      <c r="A11" s="248">
        <v>93700</v>
      </c>
      <c r="B11" s="222" t="s">
        <v>13</v>
      </c>
      <c r="C11" s="62">
        <v>799</v>
      </c>
      <c r="D11" s="267" t="s">
        <v>219</v>
      </c>
      <c r="E11" s="41" t="s">
        <v>94</v>
      </c>
      <c r="F11" s="36"/>
      <c r="G11" s="36"/>
      <c r="H11" s="68" t="s">
        <v>130</v>
      </c>
      <c r="I11" s="62">
        <v>799</v>
      </c>
      <c r="J11" s="267" t="s">
        <v>219</v>
      </c>
    </row>
    <row r="12" spans="1:10" ht="21.75">
      <c r="A12" s="248">
        <v>8900</v>
      </c>
      <c r="B12" s="222" t="s">
        <v>13</v>
      </c>
      <c r="C12" s="95">
        <v>430</v>
      </c>
      <c r="D12" s="68" t="s">
        <v>13</v>
      </c>
      <c r="E12" s="41" t="s">
        <v>32</v>
      </c>
      <c r="F12" s="36"/>
      <c r="G12" s="36"/>
      <c r="H12" s="68" t="s">
        <v>131</v>
      </c>
      <c r="I12" s="95">
        <v>430</v>
      </c>
      <c r="J12" s="68" t="s">
        <v>13</v>
      </c>
    </row>
    <row r="13" spans="1:10" ht="21.75">
      <c r="A13" s="248">
        <v>135900</v>
      </c>
      <c r="B13" s="222" t="s">
        <v>13</v>
      </c>
      <c r="C13" s="95" t="s">
        <v>13</v>
      </c>
      <c r="D13" s="68" t="s">
        <v>13</v>
      </c>
      <c r="E13" s="36" t="s">
        <v>33</v>
      </c>
      <c r="F13" s="36"/>
      <c r="G13" s="36"/>
      <c r="H13" s="68" t="s">
        <v>132</v>
      </c>
      <c r="I13" s="95" t="s">
        <v>13</v>
      </c>
      <c r="J13" s="68" t="s">
        <v>13</v>
      </c>
    </row>
    <row r="14" spans="1:10" ht="21.75">
      <c r="A14" s="248">
        <v>51200</v>
      </c>
      <c r="B14" s="222" t="s">
        <v>13</v>
      </c>
      <c r="C14" s="63">
        <v>10945</v>
      </c>
      <c r="D14" s="222" t="s">
        <v>13</v>
      </c>
      <c r="E14" s="36" t="s">
        <v>34</v>
      </c>
      <c r="F14" s="36"/>
      <c r="G14" s="36"/>
      <c r="H14" s="68" t="s">
        <v>133</v>
      </c>
      <c r="I14" s="63">
        <v>10945</v>
      </c>
      <c r="J14" s="222" t="s">
        <v>13</v>
      </c>
    </row>
    <row r="15" spans="1:10" ht="21.75">
      <c r="A15" s="64">
        <v>28000</v>
      </c>
      <c r="B15" s="222" t="s">
        <v>13</v>
      </c>
      <c r="C15" s="95">
        <v>61500</v>
      </c>
      <c r="D15" s="222" t="s">
        <v>13</v>
      </c>
      <c r="E15" s="36" t="s">
        <v>35</v>
      </c>
      <c r="F15" s="36"/>
      <c r="G15" s="36"/>
      <c r="H15" s="68" t="s">
        <v>134</v>
      </c>
      <c r="I15" s="95">
        <v>61500</v>
      </c>
      <c r="J15" s="222" t="s">
        <v>13</v>
      </c>
    </row>
    <row r="16" spans="1:10" ht="21.75">
      <c r="A16" s="227" t="s">
        <v>13</v>
      </c>
      <c r="B16" s="222" t="s">
        <v>13</v>
      </c>
      <c r="C16" s="95" t="s">
        <v>13</v>
      </c>
      <c r="D16" s="222" t="s">
        <v>13</v>
      </c>
      <c r="E16" s="36" t="s">
        <v>36</v>
      </c>
      <c r="F16" s="36"/>
      <c r="G16" s="36"/>
      <c r="H16" s="68" t="s">
        <v>135</v>
      </c>
      <c r="I16" s="95" t="s">
        <v>13</v>
      </c>
      <c r="J16" s="222" t="s">
        <v>13</v>
      </c>
    </row>
    <row r="17" spans="1:10" ht="21.75">
      <c r="A17" s="248">
        <v>15422000</v>
      </c>
      <c r="B17" s="222" t="s">
        <v>13</v>
      </c>
      <c r="C17" s="95">
        <v>226860</v>
      </c>
      <c r="D17" s="267" t="s">
        <v>222</v>
      </c>
      <c r="E17" s="41" t="s">
        <v>37</v>
      </c>
      <c r="F17" s="36"/>
      <c r="G17" s="36"/>
      <c r="H17" s="68" t="s">
        <v>136</v>
      </c>
      <c r="I17" s="95">
        <v>226860</v>
      </c>
      <c r="J17" s="267" t="s">
        <v>222</v>
      </c>
    </row>
    <row r="18" spans="1:10" ht="21.75">
      <c r="A18" s="248">
        <v>7575800</v>
      </c>
      <c r="B18" s="222" t="s">
        <v>13</v>
      </c>
      <c r="C18" s="95" t="s">
        <v>13</v>
      </c>
      <c r="D18" s="320" t="s">
        <v>13</v>
      </c>
      <c r="E18" s="36" t="s">
        <v>11</v>
      </c>
      <c r="F18" s="36"/>
      <c r="G18" s="36"/>
      <c r="H18" s="68" t="s">
        <v>137</v>
      </c>
      <c r="I18" s="95" t="s">
        <v>13</v>
      </c>
      <c r="J18" s="320" t="s">
        <v>13</v>
      </c>
    </row>
    <row r="19" spans="1:10" ht="22.5" thickBot="1">
      <c r="A19" s="249">
        <v>23315500</v>
      </c>
      <c r="B19" s="250" t="s">
        <v>13</v>
      </c>
      <c r="C19" s="66">
        <v>300534</v>
      </c>
      <c r="D19" s="268" t="s">
        <v>223</v>
      </c>
      <c r="E19" s="36"/>
      <c r="F19" s="36"/>
      <c r="G19" s="36"/>
      <c r="H19" s="57"/>
      <c r="I19" s="66">
        <v>300534</v>
      </c>
      <c r="J19" s="268" t="s">
        <v>223</v>
      </c>
    </row>
    <row r="20" spans="1:10" ht="22.5" thickTop="1">
      <c r="A20" s="206"/>
      <c r="B20" s="36"/>
      <c r="C20" s="60">
        <v>20878</v>
      </c>
      <c r="D20" s="267" t="s">
        <v>224</v>
      </c>
      <c r="E20" s="41" t="s">
        <v>38</v>
      </c>
      <c r="F20" s="36"/>
      <c r="G20" s="36"/>
      <c r="H20" s="68" t="s">
        <v>138</v>
      </c>
      <c r="I20" s="60">
        <v>20878</v>
      </c>
      <c r="J20" s="267" t="s">
        <v>224</v>
      </c>
    </row>
    <row r="21" spans="1:10" ht="21.75">
      <c r="A21" s="36"/>
      <c r="B21" s="36"/>
      <c r="C21" s="227">
        <v>700</v>
      </c>
      <c r="D21" s="222" t="s">
        <v>13</v>
      </c>
      <c r="E21" s="67" t="s">
        <v>174</v>
      </c>
      <c r="F21" s="36"/>
      <c r="G21" s="36"/>
      <c r="H21" s="68" t="s">
        <v>226</v>
      </c>
      <c r="I21" s="235">
        <v>700</v>
      </c>
      <c r="J21" s="222" t="s">
        <v>13</v>
      </c>
    </row>
    <row r="22" spans="1:10" ht="21.75">
      <c r="A22" s="36"/>
      <c r="B22" s="36"/>
      <c r="C22" s="64"/>
      <c r="D22" s="68"/>
      <c r="E22" s="41"/>
      <c r="F22" s="36"/>
      <c r="G22" s="36"/>
      <c r="H22" s="68"/>
      <c r="I22" s="60"/>
      <c r="J22" s="267"/>
    </row>
    <row r="23" spans="1:10" ht="21.75">
      <c r="A23" s="36"/>
      <c r="B23" s="36"/>
      <c r="C23" s="227"/>
      <c r="D23" s="222"/>
      <c r="E23" s="67"/>
      <c r="F23" s="36"/>
      <c r="G23" s="36"/>
      <c r="H23" s="68"/>
      <c r="I23" s="235"/>
      <c r="J23" s="61"/>
    </row>
    <row r="24" spans="1:10" ht="21.75">
      <c r="A24" s="36"/>
      <c r="B24" s="36"/>
      <c r="C24" s="236"/>
      <c r="D24" s="68"/>
      <c r="E24" s="41"/>
      <c r="F24" s="36"/>
      <c r="G24" s="36"/>
      <c r="H24" s="61"/>
      <c r="I24" s="235"/>
      <c r="J24" s="222"/>
    </row>
    <row r="25" spans="1:10" ht="21.75">
      <c r="A25" s="36"/>
      <c r="B25" s="36"/>
      <c r="C25" s="289"/>
      <c r="D25" s="222"/>
      <c r="E25" s="276"/>
      <c r="F25" s="276"/>
      <c r="G25" s="276"/>
      <c r="H25" s="57"/>
      <c r="I25" s="235"/>
      <c r="J25" s="222"/>
    </row>
    <row r="26" spans="1:10" ht="21.75">
      <c r="A26" s="36"/>
      <c r="B26" s="36"/>
      <c r="C26" s="236"/>
      <c r="D26" s="222"/>
      <c r="E26" s="41"/>
      <c r="F26" s="36"/>
      <c r="G26" s="36"/>
      <c r="H26" s="57"/>
      <c r="I26" s="236"/>
      <c r="J26" s="222"/>
    </row>
    <row r="27" spans="1:10" ht="21.75">
      <c r="A27" s="36"/>
      <c r="B27" s="36"/>
      <c r="C27" s="236"/>
      <c r="D27" s="222"/>
      <c r="E27" s="41"/>
      <c r="F27" s="36"/>
      <c r="G27" s="36"/>
      <c r="H27" s="57"/>
      <c r="I27" s="236"/>
      <c r="J27" s="222"/>
    </row>
    <row r="28" spans="1:10" ht="21.75">
      <c r="A28" s="36"/>
      <c r="B28" s="36"/>
      <c r="C28" s="289"/>
      <c r="D28" s="222"/>
      <c r="E28" s="276"/>
      <c r="F28" s="276"/>
      <c r="G28" s="276"/>
      <c r="H28" s="57"/>
      <c r="I28" s="265"/>
      <c r="J28" s="222"/>
    </row>
    <row r="29" spans="1:10" ht="21.75">
      <c r="A29" s="36"/>
      <c r="B29" s="36"/>
      <c r="C29" s="236"/>
      <c r="D29" s="222"/>
      <c r="E29" s="41"/>
      <c r="F29" s="36"/>
      <c r="G29" s="36"/>
      <c r="H29" s="57"/>
      <c r="I29" s="235"/>
      <c r="J29" s="222"/>
    </row>
    <row r="30" spans="1:10" ht="21.75">
      <c r="A30" s="36"/>
      <c r="B30" s="36"/>
      <c r="C30" s="236"/>
      <c r="D30" s="222"/>
      <c r="E30" s="41"/>
      <c r="F30" s="36"/>
      <c r="G30" s="36"/>
      <c r="H30" s="57"/>
      <c r="I30" s="236"/>
      <c r="J30" s="222"/>
    </row>
    <row r="31" spans="1:10" ht="21.75">
      <c r="A31" s="36"/>
      <c r="B31" s="36"/>
      <c r="C31" s="404"/>
      <c r="D31" s="305"/>
      <c r="E31" s="41"/>
      <c r="F31" s="36"/>
      <c r="G31" s="36"/>
      <c r="H31" s="71"/>
      <c r="I31" s="307"/>
      <c r="J31" s="305"/>
    </row>
    <row r="32" spans="1:10" ht="21.75">
      <c r="A32" s="36"/>
      <c r="B32" s="36"/>
      <c r="C32" s="60">
        <v>21578</v>
      </c>
      <c r="D32" s="267" t="s">
        <v>224</v>
      </c>
      <c r="E32" s="36"/>
      <c r="F32" s="36"/>
      <c r="G32" s="1"/>
      <c r="H32" s="70"/>
      <c r="I32" s="60">
        <v>21578</v>
      </c>
      <c r="J32" s="267" t="s">
        <v>224</v>
      </c>
    </row>
    <row r="33" spans="1:10" ht="22.5" thickBot="1">
      <c r="A33" s="36"/>
      <c r="B33" s="36"/>
      <c r="C33" s="66">
        <v>322113</v>
      </c>
      <c r="D33" s="268" t="s">
        <v>225</v>
      </c>
      <c r="E33" s="36"/>
      <c r="G33" s="39" t="s">
        <v>39</v>
      </c>
      <c r="H33" s="1"/>
      <c r="I33" s="66">
        <v>322113</v>
      </c>
      <c r="J33" s="268" t="s">
        <v>225</v>
      </c>
    </row>
    <row r="34" ht="22.5" thickTop="1">
      <c r="C34" s="67"/>
    </row>
    <row r="36" spans="5:7" ht="12.75">
      <c r="E36" s="3"/>
      <c r="F36" s="3"/>
      <c r="G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ht="13.5" thickBot="1"/>
    <row r="41" spans="1:10" ht="19.5" customHeight="1" thickTop="1">
      <c r="A41" s="425" t="s">
        <v>22</v>
      </c>
      <c r="B41" s="426"/>
      <c r="C41" s="426"/>
      <c r="D41" s="427"/>
      <c r="E41" s="74"/>
      <c r="F41" s="75"/>
      <c r="G41" s="76"/>
      <c r="H41" s="77" t="s">
        <v>23</v>
      </c>
      <c r="I41" s="78" t="s">
        <v>24</v>
      </c>
      <c r="J41" s="79"/>
    </row>
    <row r="42" spans="1:10" ht="21.75">
      <c r="A42" s="35" t="s">
        <v>25</v>
      </c>
      <c r="B42" s="28"/>
      <c r="C42" s="35" t="s">
        <v>26</v>
      </c>
      <c r="D42" s="28"/>
      <c r="E42" s="428" t="s">
        <v>0</v>
      </c>
      <c r="F42" s="429"/>
      <c r="G42" s="430"/>
      <c r="H42" s="43" t="s">
        <v>27</v>
      </c>
      <c r="I42" s="43" t="s">
        <v>26</v>
      </c>
      <c r="J42" s="44"/>
    </row>
    <row r="43" spans="1:10" ht="15.75" customHeight="1" thickBot="1">
      <c r="A43" s="80" t="s">
        <v>28</v>
      </c>
      <c r="B43" s="81"/>
      <c r="C43" s="80" t="s">
        <v>28</v>
      </c>
      <c r="D43" s="82"/>
      <c r="E43" s="83"/>
      <c r="F43" s="73"/>
      <c r="G43" s="84"/>
      <c r="H43" s="50"/>
      <c r="I43" s="48" t="s">
        <v>29</v>
      </c>
      <c r="J43" s="49"/>
    </row>
    <row r="44" spans="1:10" ht="17.25" customHeight="1" thickTop="1">
      <c r="A44" s="85"/>
      <c r="B44" s="86"/>
      <c r="C44" s="87"/>
      <c r="D44" s="88"/>
      <c r="E44" s="89" t="s">
        <v>40</v>
      </c>
      <c r="F44" s="1"/>
      <c r="G44" s="1"/>
      <c r="H44" s="57"/>
      <c r="I44" s="90"/>
      <c r="J44" s="45"/>
    </row>
    <row r="45" spans="1:10" ht="16.5" customHeight="1">
      <c r="A45" s="91">
        <v>1649940</v>
      </c>
      <c r="B45" s="45" t="s">
        <v>13</v>
      </c>
      <c r="C45" s="97">
        <v>161397</v>
      </c>
      <c r="D45" s="222" t="s">
        <v>13</v>
      </c>
      <c r="E45" s="92" t="s">
        <v>10</v>
      </c>
      <c r="F45" s="36"/>
      <c r="G45" s="36"/>
      <c r="H45" s="68" t="s">
        <v>121</v>
      </c>
      <c r="I45" s="97">
        <v>161397</v>
      </c>
      <c r="J45" s="222" t="s">
        <v>13</v>
      </c>
    </row>
    <row r="46" spans="1:10" ht="17.25" customHeight="1">
      <c r="A46" s="94">
        <v>2398320</v>
      </c>
      <c r="B46" s="45" t="s">
        <v>13</v>
      </c>
      <c r="C46" s="93">
        <v>199860</v>
      </c>
      <c r="D46" s="68" t="s">
        <v>13</v>
      </c>
      <c r="E46" s="41" t="s">
        <v>118</v>
      </c>
      <c r="F46" s="36"/>
      <c r="G46" s="36"/>
      <c r="H46" s="68" t="s">
        <v>122</v>
      </c>
      <c r="I46" s="93">
        <v>199860</v>
      </c>
      <c r="J46" s="68" t="s">
        <v>13</v>
      </c>
    </row>
    <row r="47" spans="1:10" ht="17.25" customHeight="1">
      <c r="A47" s="94">
        <v>5923200</v>
      </c>
      <c r="B47" s="45"/>
      <c r="C47" s="93">
        <v>324525</v>
      </c>
      <c r="D47" s="68" t="s">
        <v>13</v>
      </c>
      <c r="E47" s="41" t="s">
        <v>119</v>
      </c>
      <c r="F47" s="36"/>
      <c r="G47" s="36"/>
      <c r="H47" s="68" t="s">
        <v>140</v>
      </c>
      <c r="I47" s="93">
        <v>324525</v>
      </c>
      <c r="J47" s="68" t="s">
        <v>13</v>
      </c>
    </row>
    <row r="48" spans="1:10" ht="21.75">
      <c r="A48" s="94">
        <v>1451500</v>
      </c>
      <c r="B48" s="45" t="s">
        <v>13</v>
      </c>
      <c r="C48" s="93">
        <v>82050</v>
      </c>
      <c r="D48" s="222" t="s">
        <v>13</v>
      </c>
      <c r="E48" s="36" t="s">
        <v>5</v>
      </c>
      <c r="F48" s="36"/>
      <c r="G48" s="36"/>
      <c r="H48" s="68" t="s">
        <v>123</v>
      </c>
      <c r="I48" s="93">
        <v>82050</v>
      </c>
      <c r="J48" s="222" t="s">
        <v>13</v>
      </c>
    </row>
    <row r="49" spans="1:10" ht="17.25" customHeight="1">
      <c r="A49" s="94">
        <v>997600</v>
      </c>
      <c r="B49" s="45" t="s">
        <v>13</v>
      </c>
      <c r="C49" s="93">
        <v>31900</v>
      </c>
      <c r="D49" s="222" t="s">
        <v>13</v>
      </c>
      <c r="E49" s="36" t="s">
        <v>6</v>
      </c>
      <c r="F49" s="36"/>
      <c r="G49" s="36"/>
      <c r="H49" s="68" t="s">
        <v>124</v>
      </c>
      <c r="I49" s="93">
        <v>31900</v>
      </c>
      <c r="J49" s="222" t="s">
        <v>13</v>
      </c>
    </row>
    <row r="50" spans="1:10" ht="18" customHeight="1">
      <c r="A50" s="94">
        <v>3019800</v>
      </c>
      <c r="B50" s="61" t="s">
        <v>13</v>
      </c>
      <c r="C50" s="90">
        <v>1500</v>
      </c>
      <c r="D50" s="222" t="s">
        <v>13</v>
      </c>
      <c r="E50" s="36" t="s">
        <v>7</v>
      </c>
      <c r="F50" s="36"/>
      <c r="G50" s="36"/>
      <c r="H50" s="68" t="s">
        <v>125</v>
      </c>
      <c r="I50" s="90">
        <v>1500</v>
      </c>
      <c r="J50" s="222" t="s">
        <v>13</v>
      </c>
    </row>
    <row r="51" spans="1:10" ht="18.75" customHeight="1">
      <c r="A51" s="94">
        <v>1699840</v>
      </c>
      <c r="B51" s="61" t="s">
        <v>13</v>
      </c>
      <c r="C51" s="90" t="s">
        <v>13</v>
      </c>
      <c r="D51" s="269" t="s">
        <v>13</v>
      </c>
      <c r="E51" s="36" t="s">
        <v>8</v>
      </c>
      <c r="F51" s="36"/>
      <c r="G51" s="36"/>
      <c r="H51" s="68" t="s">
        <v>126</v>
      </c>
      <c r="I51" s="90" t="s">
        <v>13</v>
      </c>
      <c r="J51" s="269" t="s">
        <v>13</v>
      </c>
    </row>
    <row r="52" spans="1:10" ht="18.75" customHeight="1">
      <c r="A52" s="94">
        <v>1246000</v>
      </c>
      <c r="B52" s="45" t="s">
        <v>13</v>
      </c>
      <c r="C52" s="90">
        <v>30227</v>
      </c>
      <c r="D52" s="267" t="s">
        <v>218</v>
      </c>
      <c r="E52" s="36" t="s">
        <v>9</v>
      </c>
      <c r="F52" s="36"/>
      <c r="G52" s="36"/>
      <c r="H52" s="68" t="s">
        <v>127</v>
      </c>
      <c r="I52" s="90">
        <v>30227</v>
      </c>
      <c r="J52" s="267" t="s">
        <v>218</v>
      </c>
    </row>
    <row r="53" spans="1:10" ht="19.5" customHeight="1">
      <c r="A53" s="96">
        <v>1550000</v>
      </c>
      <c r="B53" s="45" t="s">
        <v>13</v>
      </c>
      <c r="C53" s="90" t="s">
        <v>13</v>
      </c>
      <c r="D53" s="222" t="s">
        <v>13</v>
      </c>
      <c r="E53" s="36" t="s">
        <v>11</v>
      </c>
      <c r="F53" s="36"/>
      <c r="G53" s="36"/>
      <c r="H53" s="68" t="s">
        <v>141</v>
      </c>
      <c r="I53" s="90" t="s">
        <v>13</v>
      </c>
      <c r="J53" s="222" t="s">
        <v>13</v>
      </c>
    </row>
    <row r="54" spans="1:10" ht="18.75" customHeight="1">
      <c r="A54" s="94">
        <v>333500</v>
      </c>
      <c r="B54" s="45" t="s">
        <v>13</v>
      </c>
      <c r="C54" s="90" t="s">
        <v>13</v>
      </c>
      <c r="D54" s="222" t="s">
        <v>13</v>
      </c>
      <c r="E54" s="41" t="s">
        <v>95</v>
      </c>
      <c r="F54" s="41"/>
      <c r="G54" s="36"/>
      <c r="H54" s="68" t="s">
        <v>128</v>
      </c>
      <c r="I54" s="90" t="s">
        <v>13</v>
      </c>
      <c r="J54" s="222" t="s">
        <v>13</v>
      </c>
    </row>
    <row r="55" spans="1:10" ht="20.25" customHeight="1">
      <c r="A55" s="96">
        <v>2920800</v>
      </c>
      <c r="B55" s="45" t="s">
        <v>13</v>
      </c>
      <c r="C55" s="90" t="s">
        <v>13</v>
      </c>
      <c r="D55" s="222" t="s">
        <v>13</v>
      </c>
      <c r="E55" s="41" t="s">
        <v>175</v>
      </c>
      <c r="F55" s="36"/>
      <c r="G55" s="36"/>
      <c r="H55" s="68" t="s">
        <v>129</v>
      </c>
      <c r="I55" s="90" t="s">
        <v>13</v>
      </c>
      <c r="J55" s="222" t="s">
        <v>13</v>
      </c>
    </row>
    <row r="56" spans="1:10" ht="20.25" customHeight="1">
      <c r="A56" s="94">
        <v>125000</v>
      </c>
      <c r="B56" s="98" t="s">
        <v>13</v>
      </c>
      <c r="C56" s="270" t="s">
        <v>13</v>
      </c>
      <c r="D56" s="222" t="s">
        <v>13</v>
      </c>
      <c r="E56" s="36" t="s">
        <v>18</v>
      </c>
      <c r="F56" s="36"/>
      <c r="G56" s="36"/>
      <c r="H56" s="68" t="s">
        <v>142</v>
      </c>
      <c r="I56" s="270" t="s">
        <v>13</v>
      </c>
      <c r="J56" s="222" t="s">
        <v>13</v>
      </c>
    </row>
    <row r="57" spans="1:10" ht="19.5" customHeight="1" thickBot="1">
      <c r="A57" s="99">
        <v>23315500</v>
      </c>
      <c r="B57" s="65" t="s">
        <v>13</v>
      </c>
      <c r="C57" s="101">
        <v>831459</v>
      </c>
      <c r="D57" s="304" t="s">
        <v>218</v>
      </c>
      <c r="E57" s="36"/>
      <c r="F57" s="36"/>
      <c r="G57" s="36"/>
      <c r="H57" s="100"/>
      <c r="I57" s="101">
        <v>831459</v>
      </c>
      <c r="J57" s="304" t="s">
        <v>218</v>
      </c>
    </row>
    <row r="58" spans="1:10" ht="18.75" customHeight="1" thickTop="1">
      <c r="A58" s="36"/>
      <c r="B58" s="36"/>
      <c r="C58" s="391">
        <v>161500</v>
      </c>
      <c r="D58" s="222" t="s">
        <v>13</v>
      </c>
      <c r="E58" s="41" t="s">
        <v>14</v>
      </c>
      <c r="F58" s="36"/>
      <c r="G58" s="36"/>
      <c r="H58" s="68" t="s">
        <v>139</v>
      </c>
      <c r="I58" s="90">
        <v>161500</v>
      </c>
      <c r="J58" s="222" t="s">
        <v>13</v>
      </c>
    </row>
    <row r="59" spans="1:10" ht="18.75" customHeight="1">
      <c r="A59" s="36"/>
      <c r="B59" s="36"/>
      <c r="C59" s="63">
        <v>4843</v>
      </c>
      <c r="D59" s="61">
        <v>56</v>
      </c>
      <c r="E59" s="41" t="s">
        <v>41</v>
      </c>
      <c r="F59" s="36"/>
      <c r="G59" s="36"/>
      <c r="H59" s="68" t="s">
        <v>138</v>
      </c>
      <c r="I59" s="97">
        <v>4843</v>
      </c>
      <c r="J59" s="61">
        <v>56</v>
      </c>
    </row>
    <row r="60" spans="1:10" ht="21" customHeight="1">
      <c r="A60" s="36"/>
      <c r="B60" s="36"/>
      <c r="C60" s="95">
        <v>801610</v>
      </c>
      <c r="D60" s="222" t="s">
        <v>13</v>
      </c>
      <c r="E60" s="41" t="s">
        <v>174</v>
      </c>
      <c r="F60" s="36"/>
      <c r="G60" s="36"/>
      <c r="H60" s="68" t="s">
        <v>176</v>
      </c>
      <c r="I60" s="90">
        <v>801610</v>
      </c>
      <c r="J60" s="222" t="s">
        <v>13</v>
      </c>
    </row>
    <row r="61" spans="1:10" ht="18" customHeight="1">
      <c r="A61" s="36"/>
      <c r="B61" s="36"/>
      <c r="C61" s="63"/>
      <c r="D61" s="61"/>
      <c r="E61" s="41"/>
      <c r="F61" s="36"/>
      <c r="G61" s="36"/>
      <c r="H61" s="68"/>
      <c r="I61" s="97"/>
      <c r="J61" s="61"/>
    </row>
    <row r="62" spans="1:10" ht="20.25" customHeight="1">
      <c r="A62" s="36"/>
      <c r="B62" s="36"/>
      <c r="C62" s="233"/>
      <c r="D62" s="222"/>
      <c r="E62" s="41"/>
      <c r="F62" s="36"/>
      <c r="G62" s="36"/>
      <c r="H62" s="68"/>
      <c r="I62" s="90"/>
      <c r="J62" s="222"/>
    </row>
    <row r="63" spans="1:10" ht="20.25" customHeight="1">
      <c r="A63" s="36"/>
      <c r="B63" s="36"/>
      <c r="C63" s="233"/>
      <c r="D63" s="61"/>
      <c r="E63" s="41"/>
      <c r="F63" s="36"/>
      <c r="G63" s="36"/>
      <c r="H63" s="68"/>
      <c r="I63" s="90"/>
      <c r="J63" s="61"/>
    </row>
    <row r="64" spans="1:10" ht="18.75" customHeight="1">
      <c r="A64" s="36"/>
      <c r="B64" s="36"/>
      <c r="C64" s="233"/>
      <c r="D64" s="222"/>
      <c r="E64" s="67"/>
      <c r="H64" s="68"/>
      <c r="I64" s="90"/>
      <c r="J64" s="222"/>
    </row>
    <row r="65" spans="1:10" ht="24" customHeight="1">
      <c r="A65" s="36"/>
      <c r="B65" s="36"/>
      <c r="C65" s="95"/>
      <c r="D65" s="222"/>
      <c r="E65" s="102"/>
      <c r="F65" s="102"/>
      <c r="G65" s="102"/>
      <c r="H65" s="224"/>
      <c r="I65" s="90"/>
      <c r="J65" s="222"/>
    </row>
    <row r="66" spans="1:10" ht="24" customHeight="1">
      <c r="A66" s="36"/>
      <c r="B66" s="36"/>
      <c r="C66" s="95"/>
      <c r="D66" s="222"/>
      <c r="E66" s="102"/>
      <c r="F66" s="102"/>
      <c r="G66" s="102"/>
      <c r="H66" s="224"/>
      <c r="I66" s="90"/>
      <c r="J66" s="222"/>
    </row>
    <row r="67" spans="1:10" ht="17.25" customHeight="1">
      <c r="A67" s="36"/>
      <c r="B67" s="36"/>
      <c r="C67" s="95"/>
      <c r="D67" s="222"/>
      <c r="E67" s="252"/>
      <c r="F67" s="252"/>
      <c r="G67" s="252"/>
      <c r="H67" s="253"/>
      <c r="I67" s="90"/>
      <c r="J67" s="222"/>
    </row>
    <row r="68" spans="1:10" ht="20.25" customHeight="1">
      <c r="A68" s="36"/>
      <c r="B68" s="36"/>
      <c r="C68" s="95"/>
      <c r="D68" s="222"/>
      <c r="E68" s="67"/>
      <c r="H68" s="68"/>
      <c r="I68" s="90"/>
      <c r="J68" s="222"/>
    </row>
    <row r="69" spans="1:10" ht="18" customHeight="1">
      <c r="A69" s="36"/>
      <c r="B69" s="36"/>
      <c r="C69" s="95"/>
      <c r="D69" s="222"/>
      <c r="E69" s="310"/>
      <c r="F69" s="36"/>
      <c r="G69" s="36"/>
      <c r="H69" s="68"/>
      <c r="I69" s="90"/>
      <c r="J69" s="222"/>
    </row>
    <row r="70" spans="1:10" ht="15.75" customHeight="1">
      <c r="A70" s="36"/>
      <c r="B70" s="36"/>
      <c r="C70" s="236"/>
      <c r="D70" s="222"/>
      <c r="E70" s="41"/>
      <c r="F70" s="36"/>
      <c r="G70" s="36"/>
      <c r="H70" s="68"/>
      <c r="I70" s="235"/>
      <c r="J70" s="222"/>
    </row>
    <row r="71" spans="1:10" ht="15.75" customHeight="1">
      <c r="A71" s="36"/>
      <c r="B71" s="36"/>
      <c r="C71" s="336"/>
      <c r="D71" s="278"/>
      <c r="E71" s="311"/>
      <c r="F71" s="41"/>
      <c r="G71" s="36"/>
      <c r="H71" s="68"/>
      <c r="I71" s="69"/>
      <c r="J71" s="278"/>
    </row>
    <row r="72" spans="1:10" s="327" customFormat="1" ht="15.75" customHeight="1">
      <c r="A72" s="41"/>
      <c r="B72" s="41"/>
      <c r="C72" s="336"/>
      <c r="D72" s="278"/>
      <c r="E72" s="311"/>
      <c r="F72" s="41"/>
      <c r="G72" s="41"/>
      <c r="H72" s="68"/>
      <c r="I72" s="235"/>
      <c r="J72" s="278"/>
    </row>
    <row r="73" spans="1:10" s="327" customFormat="1" ht="15.75" customHeight="1">
      <c r="A73" s="41"/>
      <c r="B73" s="41"/>
      <c r="C73" s="290"/>
      <c r="D73" s="278"/>
      <c r="E73" s="311"/>
      <c r="F73" s="41"/>
      <c r="G73" s="41"/>
      <c r="H73" s="223"/>
      <c r="I73" s="235"/>
      <c r="J73" s="278"/>
    </row>
    <row r="74" spans="1:10" ht="21" customHeight="1">
      <c r="A74" s="36"/>
      <c r="B74" s="36"/>
      <c r="C74" s="72">
        <v>967953</v>
      </c>
      <c r="D74" s="378">
        <v>56</v>
      </c>
      <c r="E74" s="41"/>
      <c r="F74" s="36"/>
      <c r="G74" s="36"/>
      <c r="H74" s="103"/>
      <c r="I74" s="72">
        <v>967953</v>
      </c>
      <c r="J74" s="378">
        <v>56</v>
      </c>
    </row>
    <row r="75" spans="1:10" ht="18.75" customHeight="1">
      <c r="A75" s="36"/>
      <c r="B75" s="36"/>
      <c r="C75" s="339">
        <v>1799412</v>
      </c>
      <c r="D75" s="340" t="s">
        <v>227</v>
      </c>
      <c r="E75" s="418"/>
      <c r="F75" s="419"/>
      <c r="G75" s="419"/>
      <c r="H75" s="420"/>
      <c r="I75" s="339">
        <v>1799412</v>
      </c>
      <c r="J75" s="340" t="s">
        <v>227</v>
      </c>
    </row>
    <row r="76" spans="1:10" ht="19.5" customHeight="1">
      <c r="A76" s="36"/>
      <c r="B76" s="36"/>
      <c r="C76" s="95"/>
      <c r="D76" s="271"/>
      <c r="E76" s="277"/>
      <c r="F76" s="29"/>
      <c r="G76" s="29"/>
      <c r="H76" s="278"/>
      <c r="I76" s="95"/>
      <c r="J76" s="271"/>
    </row>
    <row r="77" spans="1:10" ht="22.5" customHeight="1">
      <c r="A77" s="36"/>
      <c r="B77" s="36"/>
      <c r="C77" s="384" t="s">
        <v>228</v>
      </c>
      <c r="D77" s="272" t="s">
        <v>229</v>
      </c>
      <c r="E77" s="418"/>
      <c r="F77" s="419"/>
      <c r="G77" s="419"/>
      <c r="H77" s="420"/>
      <c r="I77" s="384" t="s">
        <v>231</v>
      </c>
      <c r="J77" s="272" t="s">
        <v>229</v>
      </c>
    </row>
    <row r="78" spans="1:10" ht="21.75" customHeight="1">
      <c r="A78" s="36"/>
      <c r="B78" s="36"/>
      <c r="C78" s="291">
        <v>16690620</v>
      </c>
      <c r="D78" s="273" t="s">
        <v>230</v>
      </c>
      <c r="E78" s="418"/>
      <c r="F78" s="419"/>
      <c r="G78" s="419"/>
      <c r="H78" s="420"/>
      <c r="I78" s="291">
        <v>16690620</v>
      </c>
      <c r="J78" s="273" t="s">
        <v>230</v>
      </c>
    </row>
    <row r="79" spans="1:10" ht="29.25" customHeight="1">
      <c r="A79" s="41" t="s">
        <v>70</v>
      </c>
      <c r="B79" s="36"/>
      <c r="C79" s="36"/>
      <c r="D79" s="105" t="s">
        <v>71</v>
      </c>
      <c r="E79" s="105"/>
      <c r="F79" s="105"/>
      <c r="G79" s="105" t="s">
        <v>107</v>
      </c>
      <c r="H79" s="102"/>
      <c r="I79" s="102"/>
      <c r="J79" s="102"/>
    </row>
    <row r="80" spans="1:10" ht="22.5" customHeight="1">
      <c r="A80" s="36" t="s">
        <v>42</v>
      </c>
      <c r="B80" s="36"/>
      <c r="C80" s="36"/>
      <c r="D80" s="104" t="s">
        <v>72</v>
      </c>
      <c r="E80" s="104"/>
      <c r="F80" s="104"/>
      <c r="G80" s="104"/>
      <c r="H80" s="41" t="s">
        <v>172</v>
      </c>
      <c r="I80" s="36"/>
      <c r="J80" s="36"/>
    </row>
    <row r="81" spans="1:10" ht="21" customHeight="1">
      <c r="A81" s="41" t="s">
        <v>196</v>
      </c>
      <c r="B81" s="36"/>
      <c r="C81" s="36"/>
      <c r="D81" s="41" t="s">
        <v>170</v>
      </c>
      <c r="F81" s="36"/>
      <c r="G81" s="36"/>
      <c r="H81" s="38" t="s">
        <v>171</v>
      </c>
      <c r="I81" s="38"/>
      <c r="J81" s="38"/>
    </row>
    <row r="82" ht="21" customHeight="1"/>
  </sheetData>
  <sheetProtection/>
  <mergeCells count="7">
    <mergeCell ref="E77:H77"/>
    <mergeCell ref="E78:H78"/>
    <mergeCell ref="E75:H75"/>
    <mergeCell ref="A4:J4"/>
    <mergeCell ref="A6:D6"/>
    <mergeCell ref="A41:D41"/>
    <mergeCell ref="E42:G42"/>
  </mergeCells>
  <printOptions/>
  <pageMargins left="0.57" right="0.14" top="0.19" bottom="0.28" header="0.12" footer="0.21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7" width="9.140625" style="52" customWidth="1"/>
    <col min="8" max="8" width="13.140625" style="52" customWidth="1"/>
    <col min="9" max="9" width="3.7109375" style="52" customWidth="1"/>
    <col min="10" max="16384" width="9.140625" style="52" customWidth="1"/>
  </cols>
  <sheetData>
    <row r="1" ht="24">
      <c r="A1" s="51"/>
    </row>
    <row r="2" spans="1:9" s="109" customFormat="1" ht="23.25">
      <c r="A2" s="431" t="s">
        <v>43</v>
      </c>
      <c r="B2" s="431"/>
      <c r="C2" s="431"/>
      <c r="D2" s="431"/>
      <c r="E2" s="431"/>
      <c r="F2" s="431"/>
      <c r="G2" s="431"/>
      <c r="H2" s="431"/>
      <c r="I2" s="431"/>
    </row>
    <row r="3" spans="1:9" s="109" customFormat="1" ht="23.25">
      <c r="A3" s="431" t="s">
        <v>204</v>
      </c>
      <c r="B3" s="431"/>
      <c r="C3" s="431"/>
      <c r="D3" s="431"/>
      <c r="E3" s="431"/>
      <c r="F3" s="431"/>
      <c r="G3" s="431"/>
      <c r="H3" s="431"/>
      <c r="I3" s="431"/>
    </row>
    <row r="4" spans="1:9" s="109" customFormat="1" ht="23.25">
      <c r="A4" s="431" t="s">
        <v>44</v>
      </c>
      <c r="B4" s="431"/>
      <c r="C4" s="431"/>
      <c r="D4" s="431"/>
      <c r="E4" s="431"/>
      <c r="F4" s="431"/>
      <c r="G4" s="431"/>
      <c r="H4" s="431"/>
      <c r="I4" s="431"/>
    </row>
    <row r="5" ht="24">
      <c r="A5" s="51"/>
    </row>
    <row r="6" spans="1:8" ht="24">
      <c r="A6" s="52" t="s">
        <v>45</v>
      </c>
      <c r="H6" s="215">
        <v>1695.97</v>
      </c>
    </row>
    <row r="7" spans="1:8" ht="24">
      <c r="A7" s="52" t="s">
        <v>46</v>
      </c>
      <c r="H7" s="215">
        <v>444304</v>
      </c>
    </row>
    <row r="8" spans="1:8" ht="24">
      <c r="A8" s="52" t="s">
        <v>47</v>
      </c>
      <c r="H8" s="215">
        <v>6682.66</v>
      </c>
    </row>
    <row r="9" spans="1:8" ht="24">
      <c r="A9" s="52" t="s">
        <v>48</v>
      </c>
      <c r="H9" s="215">
        <v>35240.29</v>
      </c>
    </row>
    <row r="10" spans="1:8" ht="24">
      <c r="A10" s="52" t="s">
        <v>49</v>
      </c>
      <c r="H10" s="215">
        <v>4649</v>
      </c>
    </row>
    <row r="11" spans="1:8" ht="24">
      <c r="A11" s="52" t="s">
        <v>50</v>
      </c>
      <c r="H11" s="215">
        <v>63152.66</v>
      </c>
    </row>
    <row r="12" spans="1:8" ht="24">
      <c r="A12" s="52" t="s">
        <v>143</v>
      </c>
      <c r="H12" s="215">
        <v>61250</v>
      </c>
    </row>
    <row r="13" spans="6:9" ht="24.75" thickBot="1">
      <c r="F13" s="52" t="s">
        <v>55</v>
      </c>
      <c r="H13" s="379">
        <v>736974.58</v>
      </c>
      <c r="I13" s="109"/>
    </row>
    <row r="14" ht="24.75" thickTop="1"/>
  </sheetData>
  <sheetProtection/>
  <mergeCells count="3">
    <mergeCell ref="A2:I2"/>
    <mergeCell ref="A3:I3"/>
    <mergeCell ref="A4:I4"/>
  </mergeCells>
  <printOptions/>
  <pageMargins left="1.2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3.28125" style="0" bestFit="1" customWidth="1"/>
    <col min="2" max="2" width="11.421875" style="0" customWidth="1"/>
    <col min="3" max="3" width="4.57421875" style="0" customWidth="1"/>
    <col min="4" max="4" width="10.28125" style="0" customWidth="1"/>
    <col min="5" max="5" width="4.7109375" style="0" customWidth="1"/>
    <col min="6" max="6" width="10.28125" style="0" customWidth="1"/>
    <col min="7" max="7" width="4.7109375" style="0" customWidth="1"/>
    <col min="8" max="8" width="10.7109375" style="0" customWidth="1"/>
    <col min="9" max="9" width="4.7109375" style="327" customWidth="1"/>
  </cols>
  <sheetData>
    <row r="1" spans="1:9" s="52" customFormat="1" ht="24">
      <c r="A1" s="431" t="s">
        <v>16</v>
      </c>
      <c r="B1" s="431"/>
      <c r="C1" s="431"/>
      <c r="D1" s="431"/>
      <c r="E1" s="431"/>
      <c r="F1" s="431"/>
      <c r="G1" s="431"/>
      <c r="H1" s="431"/>
      <c r="I1" s="431"/>
    </row>
    <row r="2" spans="1:9" s="52" customFormat="1" ht="24">
      <c r="A2" s="431" t="s">
        <v>51</v>
      </c>
      <c r="B2" s="431"/>
      <c r="C2" s="431"/>
      <c r="D2" s="431"/>
      <c r="E2" s="431"/>
      <c r="F2" s="431"/>
      <c r="G2" s="431"/>
      <c r="H2" s="431"/>
      <c r="I2" s="431"/>
    </row>
    <row r="3" spans="1:9" s="52" customFormat="1" ht="24">
      <c r="A3" s="431" t="s">
        <v>205</v>
      </c>
      <c r="B3" s="431"/>
      <c r="C3" s="431"/>
      <c r="D3" s="431"/>
      <c r="E3" s="431"/>
      <c r="F3" s="431"/>
      <c r="G3" s="431"/>
      <c r="H3" s="431"/>
      <c r="I3" s="431"/>
    </row>
    <row r="4" spans="1:9" s="107" customFormat="1" ht="24">
      <c r="A4" s="106"/>
      <c r="B4" s="434"/>
      <c r="C4" s="434"/>
      <c r="D4" s="434"/>
      <c r="E4" s="434"/>
      <c r="F4" s="434"/>
      <c r="G4" s="434"/>
      <c r="H4" s="434"/>
      <c r="I4" s="434"/>
    </row>
    <row r="5" spans="1:9" s="125" customFormat="1" ht="23.25" customHeight="1">
      <c r="A5" s="179" t="s">
        <v>103</v>
      </c>
      <c r="B5" s="432" t="s">
        <v>30</v>
      </c>
      <c r="C5" s="433"/>
      <c r="D5" s="435" t="s">
        <v>52</v>
      </c>
      <c r="E5" s="435"/>
      <c r="F5" s="432" t="s">
        <v>53</v>
      </c>
      <c r="G5" s="433"/>
      <c r="H5" s="432" t="s">
        <v>54</v>
      </c>
      <c r="I5" s="433"/>
    </row>
    <row r="6" spans="1:9" s="125" customFormat="1" ht="23.25" customHeight="1">
      <c r="A6" s="126" t="s">
        <v>45</v>
      </c>
      <c r="B6" s="127">
        <v>4843</v>
      </c>
      <c r="C6" s="130">
        <v>56</v>
      </c>
      <c r="D6" s="127">
        <v>1695</v>
      </c>
      <c r="E6" s="130">
        <v>97</v>
      </c>
      <c r="F6" s="127">
        <v>4843</v>
      </c>
      <c r="G6" s="130">
        <v>56</v>
      </c>
      <c r="H6" s="127">
        <v>1695</v>
      </c>
      <c r="I6" s="130">
        <v>97</v>
      </c>
    </row>
    <row r="7" spans="1:9" s="125" customFormat="1" ht="23.25" customHeight="1">
      <c r="A7" s="126" t="s">
        <v>46</v>
      </c>
      <c r="B7" s="127">
        <v>429869</v>
      </c>
      <c r="C7" s="131" t="s">
        <v>13</v>
      </c>
      <c r="D7" s="279">
        <v>14435</v>
      </c>
      <c r="E7" s="131" t="s">
        <v>13</v>
      </c>
      <c r="F7" s="127" t="s">
        <v>13</v>
      </c>
      <c r="G7" s="131" t="s">
        <v>13</v>
      </c>
      <c r="H7" s="127">
        <v>444304</v>
      </c>
      <c r="I7" s="131" t="s">
        <v>13</v>
      </c>
    </row>
    <row r="8" spans="1:9" s="125" customFormat="1" ht="23.25" customHeight="1">
      <c r="A8" s="126" t="s">
        <v>47</v>
      </c>
      <c r="B8" s="127">
        <v>6637</v>
      </c>
      <c r="C8" s="169">
        <v>72</v>
      </c>
      <c r="D8" s="127">
        <v>44</v>
      </c>
      <c r="E8" s="169">
        <v>94</v>
      </c>
      <c r="F8" s="319" t="s">
        <v>13</v>
      </c>
      <c r="G8" s="398" t="s">
        <v>13</v>
      </c>
      <c r="H8" s="127">
        <v>6682</v>
      </c>
      <c r="I8" s="131">
        <v>66</v>
      </c>
    </row>
    <row r="9" spans="1:9" s="125" customFormat="1" ht="23.25" customHeight="1">
      <c r="A9" s="126" t="s">
        <v>48</v>
      </c>
      <c r="B9" s="127">
        <v>35186</v>
      </c>
      <c r="C9" s="169">
        <v>41</v>
      </c>
      <c r="D9" s="127">
        <v>53</v>
      </c>
      <c r="E9" s="131">
        <v>88</v>
      </c>
      <c r="F9" s="397" t="s">
        <v>13</v>
      </c>
      <c r="G9" s="131" t="s">
        <v>13</v>
      </c>
      <c r="H9" s="127">
        <v>35240</v>
      </c>
      <c r="I9" s="169">
        <v>29</v>
      </c>
    </row>
    <row r="10" spans="1:9" s="125" customFormat="1" ht="23.25" customHeight="1">
      <c r="A10" s="126" t="s">
        <v>232</v>
      </c>
      <c r="B10" s="127" t="s">
        <v>13</v>
      </c>
      <c r="C10" s="131" t="s">
        <v>13</v>
      </c>
      <c r="D10" s="127">
        <v>4649</v>
      </c>
      <c r="E10" s="131" t="s">
        <v>13</v>
      </c>
      <c r="F10" s="397" t="s">
        <v>13</v>
      </c>
      <c r="G10" s="131" t="s">
        <v>13</v>
      </c>
      <c r="H10" s="127">
        <v>4649</v>
      </c>
      <c r="I10" s="131" t="s">
        <v>13</v>
      </c>
    </row>
    <row r="11" spans="1:9" s="125" customFormat="1" ht="23.25" customHeight="1">
      <c r="A11" s="126" t="s">
        <v>49</v>
      </c>
      <c r="B11" s="127">
        <v>63152</v>
      </c>
      <c r="C11" s="169">
        <v>66</v>
      </c>
      <c r="D11" s="127" t="s">
        <v>13</v>
      </c>
      <c r="E11" s="131" t="s">
        <v>13</v>
      </c>
      <c r="F11" s="127" t="s">
        <v>13</v>
      </c>
      <c r="G11" s="131" t="s">
        <v>13</v>
      </c>
      <c r="H11" s="127">
        <v>63152</v>
      </c>
      <c r="I11" s="169">
        <v>66</v>
      </c>
    </row>
    <row r="12" spans="1:9" s="125" customFormat="1" ht="23.25" customHeight="1">
      <c r="A12" s="126" t="s">
        <v>50</v>
      </c>
      <c r="B12" s="127">
        <v>61250</v>
      </c>
      <c r="C12" s="131" t="s">
        <v>13</v>
      </c>
      <c r="D12" s="319" t="s">
        <v>13</v>
      </c>
      <c r="E12" s="131" t="s">
        <v>13</v>
      </c>
      <c r="F12" s="397" t="s">
        <v>13</v>
      </c>
      <c r="G12" s="131" t="s">
        <v>13</v>
      </c>
      <c r="H12" s="127">
        <v>61250</v>
      </c>
      <c r="I12" s="131" t="s">
        <v>13</v>
      </c>
    </row>
    <row r="13" spans="1:9" s="125" customFormat="1" ht="23.25" customHeight="1">
      <c r="A13" s="129" t="s">
        <v>144</v>
      </c>
      <c r="B13" s="127">
        <v>120000</v>
      </c>
      <c r="C13" s="131" t="s">
        <v>13</v>
      </c>
      <c r="D13" s="319" t="s">
        <v>13</v>
      </c>
      <c r="E13" s="131" t="s">
        <v>13</v>
      </c>
      <c r="F13" s="397" t="s">
        <v>13</v>
      </c>
      <c r="G13" s="131" t="s">
        <v>13</v>
      </c>
      <c r="H13" s="127">
        <v>120000</v>
      </c>
      <c r="I13" s="131" t="s">
        <v>13</v>
      </c>
    </row>
    <row r="14" spans="1:9" s="125" customFormat="1" ht="23.25" customHeight="1" thickBot="1">
      <c r="A14" s="128"/>
      <c r="B14" s="380">
        <v>720939</v>
      </c>
      <c r="C14" s="381">
        <v>35</v>
      </c>
      <c r="D14" s="382">
        <v>20878</v>
      </c>
      <c r="E14" s="383">
        <v>79</v>
      </c>
      <c r="F14" s="382">
        <v>4843</v>
      </c>
      <c r="G14" s="383">
        <v>56</v>
      </c>
      <c r="H14" s="382">
        <v>736974</v>
      </c>
      <c r="I14" s="381">
        <v>58</v>
      </c>
    </row>
    <row r="15" s="107" customFormat="1" ht="23.25" customHeight="1" thickTop="1">
      <c r="A15" s="108"/>
    </row>
    <row r="16" s="107" customFormat="1" ht="23.25" customHeight="1"/>
    <row r="17" s="107" customFormat="1" ht="23.25" customHeight="1"/>
    <row r="18" s="107" customFormat="1" ht="23.25" customHeight="1"/>
    <row r="19" s="107" customFormat="1" ht="23.25" customHeight="1"/>
    <row r="20" s="107" customFormat="1" ht="23.25" customHeight="1"/>
    <row r="21" s="107" customFormat="1" ht="23.25" customHeight="1"/>
    <row r="22" s="107" customFormat="1" ht="23.25" customHeight="1"/>
    <row r="23" s="107" customFormat="1" ht="23.25" customHeight="1"/>
    <row r="24" s="107" customFormat="1" ht="23.25" customHeight="1"/>
    <row r="25" s="107" customFormat="1" ht="23.25" customHeight="1"/>
    <row r="26" s="107" customFormat="1" ht="23.25" customHeight="1"/>
    <row r="27" s="107" customFormat="1" ht="23.25" customHeight="1"/>
    <row r="28" s="107" customFormat="1" ht="23.25" customHeight="1"/>
    <row r="29" s="107" customFormat="1" ht="23.25" customHeight="1"/>
    <row r="30" s="107" customFormat="1" ht="23.25" customHeight="1"/>
    <row r="31" s="107" customFormat="1" ht="23.25" customHeight="1"/>
    <row r="32" s="107" customFormat="1" ht="24"/>
    <row r="33" s="107" customFormat="1" ht="24"/>
    <row r="34" s="107" customFormat="1" ht="24"/>
    <row r="35" s="107" customFormat="1" ht="24"/>
    <row r="36" s="107" customFormat="1" ht="24"/>
    <row r="37" s="107" customFormat="1" ht="24"/>
    <row r="38" s="107" customFormat="1" ht="24"/>
    <row r="39" s="107" customFormat="1" ht="24"/>
    <row r="40" s="107" customFormat="1" ht="24"/>
    <row r="41" s="107" customFormat="1" ht="24"/>
    <row r="42" s="107" customFormat="1" ht="24"/>
    <row r="43" s="107" customFormat="1" ht="24"/>
    <row r="44" s="3" customFormat="1" ht="12.75">
      <c r="I44" s="337"/>
    </row>
    <row r="45" s="3" customFormat="1" ht="12.75">
      <c r="I45" s="337"/>
    </row>
    <row r="46" s="3" customFormat="1" ht="12.75">
      <c r="I46" s="337"/>
    </row>
    <row r="47" s="3" customFormat="1" ht="12.75">
      <c r="I47" s="337"/>
    </row>
    <row r="48" s="3" customFormat="1" ht="12.75">
      <c r="I48" s="337"/>
    </row>
    <row r="49" s="3" customFormat="1" ht="12.75">
      <c r="I49" s="337"/>
    </row>
    <row r="50" s="3" customFormat="1" ht="12.75">
      <c r="I50" s="337"/>
    </row>
    <row r="51" s="3" customFormat="1" ht="12.75">
      <c r="I51" s="337"/>
    </row>
    <row r="52" s="3" customFormat="1" ht="12.75">
      <c r="I52" s="337"/>
    </row>
    <row r="53" s="3" customFormat="1" ht="12.75">
      <c r="I53" s="337"/>
    </row>
    <row r="54" s="3" customFormat="1" ht="12.75">
      <c r="I54" s="337"/>
    </row>
    <row r="55" s="3" customFormat="1" ht="12.75">
      <c r="I55" s="337"/>
    </row>
    <row r="56" s="3" customFormat="1" ht="12.75">
      <c r="I56" s="337"/>
    </row>
    <row r="57" s="3" customFormat="1" ht="12.75">
      <c r="I57" s="337"/>
    </row>
    <row r="58" s="3" customFormat="1" ht="12.75">
      <c r="I58" s="337"/>
    </row>
    <row r="59" s="3" customFormat="1" ht="12.75">
      <c r="I59" s="337"/>
    </row>
    <row r="60" s="3" customFormat="1" ht="12.75">
      <c r="I60" s="337"/>
    </row>
    <row r="61" s="3" customFormat="1" ht="12.75">
      <c r="I61" s="337"/>
    </row>
    <row r="62" s="3" customFormat="1" ht="12.75">
      <c r="I62" s="337"/>
    </row>
    <row r="63" s="3" customFormat="1" ht="12.75">
      <c r="I63" s="337"/>
    </row>
    <row r="64" s="3" customFormat="1" ht="12.75">
      <c r="I64" s="337"/>
    </row>
    <row r="65" s="3" customFormat="1" ht="12.75">
      <c r="I65" s="337"/>
    </row>
    <row r="66" s="3" customFormat="1" ht="12.75">
      <c r="I66" s="337"/>
    </row>
    <row r="67" s="3" customFormat="1" ht="12.75">
      <c r="I67" s="337"/>
    </row>
    <row r="68" s="3" customFormat="1" ht="12.75">
      <c r="I68" s="337"/>
    </row>
    <row r="69" s="3" customFormat="1" ht="12.75">
      <c r="I69" s="337"/>
    </row>
    <row r="70" s="3" customFormat="1" ht="12.75">
      <c r="I70" s="337"/>
    </row>
    <row r="71" s="3" customFormat="1" ht="12.75">
      <c r="I71" s="337"/>
    </row>
    <row r="72" s="3" customFormat="1" ht="12.75">
      <c r="I72" s="337"/>
    </row>
    <row r="73" s="3" customFormat="1" ht="12.75">
      <c r="I73" s="337"/>
    </row>
    <row r="74" s="3" customFormat="1" ht="12.75">
      <c r="I74" s="337"/>
    </row>
    <row r="75" s="3" customFormat="1" ht="12.75">
      <c r="I75" s="337"/>
    </row>
    <row r="76" s="3" customFormat="1" ht="12.75">
      <c r="I76" s="337"/>
    </row>
    <row r="77" s="3" customFormat="1" ht="12.75">
      <c r="I77" s="337"/>
    </row>
    <row r="78" s="3" customFormat="1" ht="12.75">
      <c r="I78" s="337"/>
    </row>
    <row r="79" s="3" customFormat="1" ht="12.75">
      <c r="I79" s="337"/>
    </row>
    <row r="80" s="3" customFormat="1" ht="12.75">
      <c r="I80" s="337"/>
    </row>
    <row r="81" s="3" customFormat="1" ht="12.75">
      <c r="I81" s="337"/>
    </row>
    <row r="82" s="3" customFormat="1" ht="12.75">
      <c r="I82" s="337"/>
    </row>
    <row r="83" s="3" customFormat="1" ht="12.75">
      <c r="I83" s="337"/>
    </row>
    <row r="84" s="3" customFormat="1" ht="12.75">
      <c r="I84" s="337"/>
    </row>
    <row r="85" s="3" customFormat="1" ht="12.75">
      <c r="I85" s="337"/>
    </row>
    <row r="86" s="3" customFormat="1" ht="12.75">
      <c r="I86" s="337"/>
    </row>
    <row r="87" s="3" customFormat="1" ht="12.75">
      <c r="I87" s="337"/>
    </row>
    <row r="88" s="3" customFormat="1" ht="12.75">
      <c r="I88" s="337"/>
    </row>
    <row r="89" s="3" customFormat="1" ht="12.75">
      <c r="I89" s="337"/>
    </row>
    <row r="90" s="3" customFormat="1" ht="12.75">
      <c r="I90" s="337"/>
    </row>
    <row r="91" s="3" customFormat="1" ht="12.75">
      <c r="I91" s="337"/>
    </row>
    <row r="92" s="3" customFormat="1" ht="12.75">
      <c r="I92" s="337"/>
    </row>
    <row r="93" s="3" customFormat="1" ht="12.75">
      <c r="I93" s="337"/>
    </row>
    <row r="94" s="3" customFormat="1" ht="12.75">
      <c r="I94" s="337"/>
    </row>
    <row r="95" s="3" customFormat="1" ht="12.75">
      <c r="I95" s="337"/>
    </row>
    <row r="96" s="3" customFormat="1" ht="12.75">
      <c r="I96" s="337"/>
    </row>
    <row r="97" s="3" customFormat="1" ht="12.75">
      <c r="I97" s="337"/>
    </row>
    <row r="98" s="3" customFormat="1" ht="12.75">
      <c r="I98" s="337"/>
    </row>
    <row r="99" s="3" customFormat="1" ht="12.75">
      <c r="I99" s="337"/>
    </row>
    <row r="100" s="3" customFormat="1" ht="12.75">
      <c r="I100" s="337"/>
    </row>
    <row r="101" s="3" customFormat="1" ht="12.75">
      <c r="I101" s="337"/>
    </row>
    <row r="102" s="3" customFormat="1" ht="12.75">
      <c r="I102" s="337"/>
    </row>
    <row r="103" s="3" customFormat="1" ht="12.75">
      <c r="I103" s="337"/>
    </row>
    <row r="104" s="3" customFormat="1" ht="12.75">
      <c r="I104" s="337"/>
    </row>
    <row r="105" s="3" customFormat="1" ht="12.75">
      <c r="I105" s="337"/>
    </row>
    <row r="106" s="3" customFormat="1" ht="12.75">
      <c r="I106" s="337"/>
    </row>
    <row r="107" s="3" customFormat="1" ht="12.75">
      <c r="I107" s="337"/>
    </row>
    <row r="108" s="3" customFormat="1" ht="12.75">
      <c r="I108" s="337"/>
    </row>
    <row r="109" s="3" customFormat="1" ht="12.75">
      <c r="I109" s="337"/>
    </row>
    <row r="110" s="3" customFormat="1" ht="12.75">
      <c r="I110" s="337"/>
    </row>
    <row r="111" s="3" customFormat="1" ht="12.75">
      <c r="I111" s="337"/>
    </row>
    <row r="112" s="3" customFormat="1" ht="12.75">
      <c r="I112" s="337"/>
    </row>
    <row r="113" s="3" customFormat="1" ht="12.75">
      <c r="I113" s="337"/>
    </row>
    <row r="114" s="3" customFormat="1" ht="12.75">
      <c r="I114" s="337"/>
    </row>
  </sheetData>
  <sheetProtection/>
  <mergeCells count="11">
    <mergeCell ref="H4:I4"/>
    <mergeCell ref="H5:I5"/>
    <mergeCell ref="B5:C5"/>
    <mergeCell ref="D4:E4"/>
    <mergeCell ref="D5:E5"/>
    <mergeCell ref="F5:G5"/>
    <mergeCell ref="A1:I1"/>
    <mergeCell ref="A2:I2"/>
    <mergeCell ref="A3:I3"/>
    <mergeCell ref="B4:C4"/>
    <mergeCell ref="F4:G4"/>
  </mergeCells>
  <printOptions/>
  <pageMargins left="0.61" right="0.14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11"/>
  <sheetViews>
    <sheetView zoomScalePageLayoutView="0" workbookViewId="0" topLeftCell="A79">
      <selection activeCell="B141" sqref="B141:C141"/>
    </sheetView>
  </sheetViews>
  <sheetFormatPr defaultColWidth="9.140625" defaultRowHeight="12.75"/>
  <cols>
    <col min="1" max="1" width="9.421875" style="0" customWidth="1"/>
    <col min="2" max="2" width="11.421875" style="0" customWidth="1"/>
    <col min="3" max="3" width="6.8515625" style="0" customWidth="1"/>
    <col min="4" max="4" width="14.28125" style="0" customWidth="1"/>
    <col min="5" max="5" width="15.7109375" style="0" customWidth="1"/>
    <col min="6" max="6" width="12.57421875" style="0" customWidth="1"/>
    <col min="7" max="7" width="19.140625" style="0" customWidth="1"/>
    <col min="9" max="9" width="9.7109375" style="0" bestFit="1" customWidth="1"/>
  </cols>
  <sheetData>
    <row r="3" spans="1:7" ht="21.75">
      <c r="A3" s="231"/>
      <c r="B3" s="232"/>
      <c r="C3" s="232"/>
      <c r="D3" s="232"/>
      <c r="E3" s="136"/>
      <c r="F3" s="137" t="s">
        <v>73</v>
      </c>
      <c r="G3" s="136"/>
    </row>
    <row r="4" spans="1:7" ht="21.75">
      <c r="A4" s="442" t="s">
        <v>74</v>
      </c>
      <c r="B4" s="443"/>
      <c r="C4" s="443"/>
      <c r="D4" s="443"/>
      <c r="E4" s="444"/>
      <c r="F4" s="138" t="s">
        <v>75</v>
      </c>
      <c r="G4" s="139" t="s">
        <v>77</v>
      </c>
    </row>
    <row r="5" spans="1:7" ht="21.75">
      <c r="A5" s="442" t="s">
        <v>76</v>
      </c>
      <c r="B5" s="443"/>
      <c r="C5" s="443"/>
      <c r="D5" s="443"/>
      <c r="E5" s="444"/>
      <c r="F5" s="138"/>
      <c r="G5" s="143"/>
    </row>
    <row r="6" spans="1:7" ht="24">
      <c r="A6" s="144" t="s">
        <v>164</v>
      </c>
      <c r="B6" s="145"/>
      <c r="C6" s="145"/>
      <c r="D6" s="178" t="s">
        <v>234</v>
      </c>
      <c r="E6" s="145"/>
      <c r="F6" s="338" t="s">
        <v>30</v>
      </c>
      <c r="G6" s="147">
        <v>9597167.39</v>
      </c>
    </row>
    <row r="7" spans="1:7" ht="21.75">
      <c r="A7" s="146" t="s">
        <v>79</v>
      </c>
      <c r="B7" s="140"/>
      <c r="C7" s="140"/>
      <c r="D7" s="140"/>
      <c r="E7" s="139"/>
      <c r="F7" s="138"/>
      <c r="G7" s="147"/>
    </row>
    <row r="8" spans="1:7" ht="21.75">
      <c r="A8" s="440" t="s">
        <v>80</v>
      </c>
      <c r="B8" s="437"/>
      <c r="C8" s="441" t="s">
        <v>81</v>
      </c>
      <c r="D8" s="437"/>
      <c r="E8" s="149" t="s">
        <v>82</v>
      </c>
      <c r="F8" s="138"/>
      <c r="G8" s="150"/>
    </row>
    <row r="9" spans="1:7" ht="21.75">
      <c r="A9" s="436" t="s">
        <v>83</v>
      </c>
      <c r="B9" s="437"/>
      <c r="C9" s="437" t="s">
        <v>84</v>
      </c>
      <c r="D9" s="437"/>
      <c r="E9" s="150" t="s">
        <v>85</v>
      </c>
      <c r="F9" s="138"/>
      <c r="G9" s="150"/>
    </row>
    <row r="10" spans="1:7" ht="21.75">
      <c r="A10" s="436" t="s">
        <v>86</v>
      </c>
      <c r="B10" s="437"/>
      <c r="C10" s="437" t="s">
        <v>84</v>
      </c>
      <c r="D10" s="437"/>
      <c r="E10" s="150" t="s">
        <v>85</v>
      </c>
      <c r="F10" s="138"/>
      <c r="G10" s="150"/>
    </row>
    <row r="11" spans="1:7" ht="21.75">
      <c r="A11" s="146" t="s">
        <v>87</v>
      </c>
      <c r="B11" s="140"/>
      <c r="C11" s="140"/>
      <c r="D11" s="140"/>
      <c r="E11" s="139"/>
      <c r="F11" s="138"/>
      <c r="G11" s="150"/>
    </row>
    <row r="12" spans="1:7" ht="21.75">
      <c r="A12" s="438" t="s">
        <v>88</v>
      </c>
      <c r="B12" s="439"/>
      <c r="C12" s="439"/>
      <c r="D12" s="151" t="s">
        <v>89</v>
      </c>
      <c r="E12" s="152" t="s">
        <v>82</v>
      </c>
      <c r="F12" s="138"/>
      <c r="G12" s="153"/>
    </row>
    <row r="13" spans="1:7" ht="21.75">
      <c r="A13" s="154">
        <v>3</v>
      </c>
      <c r="B13" s="148" t="s">
        <v>235</v>
      </c>
      <c r="C13" s="148">
        <v>2556</v>
      </c>
      <c r="D13" s="157">
        <v>153093</v>
      </c>
      <c r="E13" s="156">
        <v>1732.5</v>
      </c>
      <c r="F13" s="148"/>
      <c r="G13" s="230"/>
    </row>
    <row r="14" spans="1:7" ht="21.75">
      <c r="A14" s="154">
        <v>7</v>
      </c>
      <c r="B14" s="148" t="s">
        <v>236</v>
      </c>
      <c r="C14" s="148">
        <v>2557</v>
      </c>
      <c r="D14" s="157">
        <v>165514</v>
      </c>
      <c r="E14" s="156">
        <v>2673</v>
      </c>
      <c r="F14" s="148"/>
      <c r="G14" s="230"/>
    </row>
    <row r="15" spans="1:7" ht="21.75">
      <c r="A15" s="154">
        <v>25</v>
      </c>
      <c r="B15" s="148" t="s">
        <v>235</v>
      </c>
      <c r="C15" s="148">
        <v>2557</v>
      </c>
      <c r="D15" s="157">
        <v>1714794</v>
      </c>
      <c r="E15" s="156">
        <v>410</v>
      </c>
      <c r="F15" s="229"/>
      <c r="G15" s="230"/>
    </row>
    <row r="16" spans="1:7" ht="21.75">
      <c r="A16" s="154">
        <v>8</v>
      </c>
      <c r="B16" s="148" t="s">
        <v>145</v>
      </c>
      <c r="C16" s="148">
        <v>2557</v>
      </c>
      <c r="D16" s="157">
        <v>10003193</v>
      </c>
      <c r="E16" s="156">
        <v>32476.95</v>
      </c>
      <c r="F16" s="229"/>
      <c r="G16" s="230"/>
    </row>
    <row r="17" spans="1:7" ht="21.75">
      <c r="A17" s="154">
        <v>29</v>
      </c>
      <c r="B17" s="148" t="s">
        <v>237</v>
      </c>
      <c r="C17" s="148">
        <v>2557</v>
      </c>
      <c r="D17" s="157">
        <v>10003264</v>
      </c>
      <c r="E17" s="156">
        <v>8582.82</v>
      </c>
      <c r="F17" s="229"/>
      <c r="G17" s="230"/>
    </row>
    <row r="18" spans="1:7" ht="21.75">
      <c r="A18" s="154">
        <v>31</v>
      </c>
      <c r="B18" s="148" t="s">
        <v>237</v>
      </c>
      <c r="C18" s="148">
        <v>2557</v>
      </c>
      <c r="D18" s="157">
        <v>10003267</v>
      </c>
      <c r="E18" s="156">
        <v>1500</v>
      </c>
      <c r="F18" s="229"/>
      <c r="G18" s="230"/>
    </row>
    <row r="19" spans="1:7" ht="21.75">
      <c r="A19" s="154"/>
      <c r="B19" s="148"/>
      <c r="C19" s="148"/>
      <c r="D19" s="157"/>
      <c r="E19" s="156"/>
      <c r="F19" s="229"/>
      <c r="G19" s="230"/>
    </row>
    <row r="20" spans="1:7" ht="21.75">
      <c r="A20" s="154"/>
      <c r="B20" s="148"/>
      <c r="C20" s="148"/>
      <c r="D20" s="157"/>
      <c r="E20" s="156"/>
      <c r="F20" s="229"/>
      <c r="G20" s="230"/>
    </row>
    <row r="21" spans="1:7" ht="21.75">
      <c r="A21" s="154"/>
      <c r="B21" s="148"/>
      <c r="C21" s="148"/>
      <c r="D21" s="157"/>
      <c r="E21" s="156"/>
      <c r="F21" s="229"/>
      <c r="G21" s="230"/>
    </row>
    <row r="22" spans="1:7" ht="21.75">
      <c r="A22" s="154"/>
      <c r="B22" s="148"/>
      <c r="C22" s="148"/>
      <c r="D22" s="157"/>
      <c r="E22" s="156"/>
      <c r="F22" s="229"/>
      <c r="G22" s="230"/>
    </row>
    <row r="23" spans="1:7" ht="21.75">
      <c r="A23" s="154"/>
      <c r="B23" s="148"/>
      <c r="C23" s="148"/>
      <c r="D23" s="157"/>
      <c r="E23" s="156"/>
      <c r="F23" s="229"/>
      <c r="G23" s="230"/>
    </row>
    <row r="24" spans="1:7" ht="21.75">
      <c r="A24" s="154"/>
      <c r="B24" s="148"/>
      <c r="C24" s="148"/>
      <c r="D24" s="157"/>
      <c r="E24" s="156"/>
      <c r="F24" s="229"/>
      <c r="G24" s="230"/>
    </row>
    <row r="25" spans="1:7" ht="21.75">
      <c r="A25" s="154"/>
      <c r="B25" s="148"/>
      <c r="C25" s="148"/>
      <c r="D25" s="157"/>
      <c r="E25" s="156"/>
      <c r="F25" s="229"/>
      <c r="G25" s="230"/>
    </row>
    <row r="26" spans="1:7" ht="21.75">
      <c r="A26" s="154"/>
      <c r="B26" s="148"/>
      <c r="C26" s="148"/>
      <c r="D26" s="157"/>
      <c r="E26" s="156"/>
      <c r="F26" s="229"/>
      <c r="G26" s="230"/>
    </row>
    <row r="27" spans="1:7" ht="21.75">
      <c r="A27" s="154"/>
      <c r="B27" s="148"/>
      <c r="C27" s="148"/>
      <c r="D27" s="157"/>
      <c r="E27" s="156"/>
      <c r="F27" s="229"/>
      <c r="G27" s="230"/>
    </row>
    <row r="28" spans="1:7" ht="21.75">
      <c r="A28" s="154"/>
      <c r="B28" s="148"/>
      <c r="C28" s="148"/>
      <c r="D28" s="157"/>
      <c r="E28" s="156"/>
      <c r="F28" s="138"/>
      <c r="G28" s="150"/>
    </row>
    <row r="29" spans="1:7" ht="21.75">
      <c r="A29" s="154"/>
      <c r="B29" s="148"/>
      <c r="C29" s="148"/>
      <c r="D29" s="157"/>
      <c r="E29" s="156"/>
      <c r="F29" s="138"/>
      <c r="G29" s="150"/>
    </row>
    <row r="30" spans="1:7" ht="21.75">
      <c r="A30" s="154"/>
      <c r="B30" s="148"/>
      <c r="C30" s="148"/>
      <c r="D30" s="157"/>
      <c r="E30" s="156"/>
      <c r="F30" s="138"/>
      <c r="G30" s="150"/>
    </row>
    <row r="31" spans="1:7" ht="21.75">
      <c r="A31" s="154"/>
      <c r="B31" s="148"/>
      <c r="C31" s="148"/>
      <c r="D31" s="157"/>
      <c r="E31" s="308"/>
      <c r="F31" s="138"/>
      <c r="G31" s="150"/>
    </row>
    <row r="32" spans="1:7" ht="21.75">
      <c r="A32" s="146" t="s">
        <v>90</v>
      </c>
      <c r="B32" s="140"/>
      <c r="C32" s="140"/>
      <c r="D32" s="140"/>
      <c r="E32" s="309"/>
      <c r="F32" s="138"/>
      <c r="G32" s="266" t="s">
        <v>238</v>
      </c>
    </row>
    <row r="33" spans="1:7" ht="21.75">
      <c r="A33" s="440" t="s">
        <v>91</v>
      </c>
      <c r="B33" s="441"/>
      <c r="C33" s="140"/>
      <c r="D33" s="140"/>
      <c r="E33" s="139"/>
      <c r="F33" s="138"/>
      <c r="G33" s="150"/>
    </row>
    <row r="34" spans="1:7" ht="22.5" thickBot="1">
      <c r="A34" s="138" t="s">
        <v>106</v>
      </c>
      <c r="B34" s="140"/>
      <c r="C34" s="140"/>
      <c r="D34" s="262" t="s">
        <v>206</v>
      </c>
      <c r="E34" s="139"/>
      <c r="F34" s="138"/>
      <c r="G34" s="216">
        <v>9549792.12</v>
      </c>
    </row>
    <row r="35" spans="1:7" ht="22.5" thickTop="1">
      <c r="A35" s="141"/>
      <c r="B35" s="142"/>
      <c r="C35" s="142"/>
      <c r="D35" s="142"/>
      <c r="E35" s="143"/>
      <c r="F35" s="141"/>
      <c r="G35" s="143"/>
    </row>
    <row r="36" spans="1:7" ht="21.75">
      <c r="A36" s="137" t="s">
        <v>92</v>
      </c>
      <c r="B36" s="145"/>
      <c r="C36" s="145"/>
      <c r="D36" s="136"/>
      <c r="E36" s="145" t="s">
        <v>96</v>
      </c>
      <c r="F36" s="145"/>
      <c r="G36" s="136"/>
    </row>
    <row r="37" spans="1:7" ht="21.75">
      <c r="A37" s="436" t="s">
        <v>239</v>
      </c>
      <c r="B37" s="437"/>
      <c r="C37" s="437"/>
      <c r="D37" s="451"/>
      <c r="E37" s="436" t="s">
        <v>239</v>
      </c>
      <c r="F37" s="437"/>
      <c r="G37" s="451"/>
    </row>
    <row r="38" spans="1:7" ht="21.75">
      <c r="A38" s="141" t="s">
        <v>233</v>
      </c>
      <c r="B38" s="142"/>
      <c r="C38" s="142"/>
      <c r="D38" s="143"/>
      <c r="E38" s="142" t="s">
        <v>177</v>
      </c>
      <c r="F38" s="142"/>
      <c r="G38" s="143"/>
    </row>
    <row r="42" spans="1:7" ht="21.75">
      <c r="A42" s="134"/>
      <c r="B42" s="135"/>
      <c r="C42" s="135"/>
      <c r="D42" s="135"/>
      <c r="E42" s="136"/>
      <c r="F42" s="455" t="s">
        <v>73</v>
      </c>
      <c r="G42" s="456"/>
    </row>
    <row r="43" spans="1:7" ht="21.75">
      <c r="A43" s="442" t="s">
        <v>74</v>
      </c>
      <c r="B43" s="443"/>
      <c r="C43" s="443"/>
      <c r="D43" s="443"/>
      <c r="E43" s="444"/>
      <c r="F43" s="138" t="s">
        <v>75</v>
      </c>
      <c r="G43" s="139" t="s">
        <v>78</v>
      </c>
    </row>
    <row r="44" spans="1:7" ht="21.75">
      <c r="A44" s="445" t="s">
        <v>76</v>
      </c>
      <c r="B44" s="446"/>
      <c r="C44" s="446"/>
      <c r="D44" s="446"/>
      <c r="E44" s="447"/>
      <c r="F44" s="138"/>
      <c r="G44" s="139"/>
    </row>
    <row r="45" spans="1:7" ht="21.75">
      <c r="A45" s="452" t="s">
        <v>207</v>
      </c>
      <c r="B45" s="453"/>
      <c r="C45" s="453"/>
      <c r="D45" s="453"/>
      <c r="E45" s="454"/>
      <c r="F45" s="134"/>
      <c r="G45" s="225">
        <v>63152.66</v>
      </c>
    </row>
    <row r="46" spans="1:7" ht="21.75">
      <c r="A46" s="146" t="s">
        <v>79</v>
      </c>
      <c r="B46" s="140"/>
      <c r="C46" s="140"/>
      <c r="D46" s="140"/>
      <c r="E46" s="139"/>
      <c r="F46" s="138"/>
      <c r="G46" s="147"/>
    </row>
    <row r="47" spans="1:7" ht="21.75">
      <c r="A47" s="440" t="s">
        <v>80</v>
      </c>
      <c r="B47" s="441"/>
      <c r="C47" s="441" t="s">
        <v>81</v>
      </c>
      <c r="D47" s="437"/>
      <c r="E47" s="149" t="s">
        <v>82</v>
      </c>
      <c r="F47" s="138"/>
      <c r="G47" s="150"/>
    </row>
    <row r="48" spans="1:7" ht="21.75">
      <c r="A48" s="436" t="s">
        <v>83</v>
      </c>
      <c r="B48" s="437"/>
      <c r="C48" s="437" t="s">
        <v>84</v>
      </c>
      <c r="D48" s="437"/>
      <c r="E48" s="150" t="s">
        <v>85</v>
      </c>
      <c r="F48" s="138"/>
      <c r="G48" s="150"/>
    </row>
    <row r="49" spans="1:7" ht="21.75">
      <c r="A49" s="436" t="s">
        <v>86</v>
      </c>
      <c r="B49" s="437"/>
      <c r="C49" s="437" t="s">
        <v>84</v>
      </c>
      <c r="D49" s="437"/>
      <c r="E49" s="150" t="s">
        <v>85</v>
      </c>
      <c r="F49" s="138"/>
      <c r="G49" s="150"/>
    </row>
    <row r="50" spans="1:7" ht="21.75">
      <c r="A50" s="146" t="s">
        <v>87</v>
      </c>
      <c r="B50" s="140"/>
      <c r="C50" s="140"/>
      <c r="D50" s="140"/>
      <c r="E50" s="139"/>
      <c r="F50" s="138"/>
      <c r="G50" s="150"/>
    </row>
    <row r="51" spans="1:7" ht="21.75">
      <c r="A51" s="438" t="s">
        <v>88</v>
      </c>
      <c r="B51" s="439"/>
      <c r="C51" s="439"/>
      <c r="D51" s="151" t="s">
        <v>89</v>
      </c>
      <c r="E51" s="152" t="s">
        <v>82</v>
      </c>
      <c r="F51" s="138"/>
      <c r="G51" s="153"/>
    </row>
    <row r="52" spans="1:7" ht="21.75">
      <c r="A52" s="154"/>
      <c r="B52" s="148"/>
      <c r="C52" s="148"/>
      <c r="D52" s="157"/>
      <c r="E52" s="156"/>
      <c r="F52" s="138"/>
      <c r="G52" s="150"/>
    </row>
    <row r="53" spans="1:7" ht="21.75">
      <c r="A53" s="154"/>
      <c r="B53" s="148"/>
      <c r="C53" s="148"/>
      <c r="D53" s="157"/>
      <c r="E53" s="156"/>
      <c r="F53" s="138"/>
      <c r="G53" s="150"/>
    </row>
    <row r="54" spans="1:7" ht="21.75">
      <c r="A54" s="154"/>
      <c r="B54" s="148"/>
      <c r="C54" s="148"/>
      <c r="D54" s="157"/>
      <c r="E54" s="156"/>
      <c r="F54" s="138"/>
      <c r="G54" s="150"/>
    </row>
    <row r="55" spans="1:7" ht="21.75">
      <c r="A55" s="154"/>
      <c r="B55" s="148"/>
      <c r="C55" s="148"/>
      <c r="D55" s="157"/>
      <c r="E55" s="156"/>
      <c r="F55" s="138"/>
      <c r="G55" s="150"/>
    </row>
    <row r="56" spans="1:7" ht="21.75">
      <c r="A56" s="154"/>
      <c r="B56" s="148"/>
      <c r="C56" s="148"/>
      <c r="D56" s="157"/>
      <c r="E56" s="156"/>
      <c r="F56" s="138"/>
      <c r="G56" s="150"/>
    </row>
    <row r="57" spans="1:7" ht="21.75">
      <c r="A57" s="154"/>
      <c r="B57" s="148"/>
      <c r="C57" s="148"/>
      <c r="D57" s="157"/>
      <c r="E57" s="156"/>
      <c r="F57" s="138"/>
      <c r="G57" s="150"/>
    </row>
    <row r="58" spans="1:7" ht="21.75">
      <c r="A58" s="154"/>
      <c r="B58" s="148"/>
      <c r="C58" s="148"/>
      <c r="D58" s="157"/>
      <c r="E58" s="156"/>
      <c r="F58" s="138"/>
      <c r="G58" s="150"/>
    </row>
    <row r="59" spans="1:7" ht="21.75">
      <c r="A59" s="154"/>
      <c r="B59" s="148"/>
      <c r="C59" s="148"/>
      <c r="D59" s="157"/>
      <c r="E59" s="156"/>
      <c r="F59" s="138"/>
      <c r="G59" s="150"/>
    </row>
    <row r="60" spans="1:7" ht="21.75">
      <c r="A60" s="154"/>
      <c r="B60" s="148"/>
      <c r="C60" s="148"/>
      <c r="D60" s="157"/>
      <c r="E60" s="156"/>
      <c r="F60" s="138"/>
      <c r="G60" s="150"/>
    </row>
    <row r="61" spans="1:7" ht="21.75">
      <c r="A61" s="154"/>
      <c r="B61" s="148"/>
      <c r="C61" s="148"/>
      <c r="D61" s="157"/>
      <c r="E61" s="156"/>
      <c r="F61" s="138"/>
      <c r="G61" s="150"/>
    </row>
    <row r="62" spans="1:7" ht="21.75">
      <c r="A62" s="154"/>
      <c r="B62" s="148"/>
      <c r="C62" s="148"/>
      <c r="D62" s="157"/>
      <c r="E62" s="156"/>
      <c r="F62" s="138"/>
      <c r="G62" s="150"/>
    </row>
    <row r="63" spans="1:7" ht="21.75">
      <c r="A63" s="154"/>
      <c r="B63" s="148"/>
      <c r="C63" s="148"/>
      <c r="D63" s="157"/>
      <c r="E63" s="156"/>
      <c r="F63" s="138"/>
      <c r="G63" s="150"/>
    </row>
    <row r="64" spans="1:7" ht="21.75">
      <c r="A64" s="154"/>
      <c r="B64" s="148"/>
      <c r="C64" s="148"/>
      <c r="D64" s="157"/>
      <c r="E64" s="156"/>
      <c r="F64" s="138"/>
      <c r="G64" s="150"/>
    </row>
    <row r="65" spans="1:7" ht="21.75">
      <c r="A65" s="154"/>
      <c r="B65" s="148"/>
      <c r="C65" s="148"/>
      <c r="D65" s="157"/>
      <c r="E65" s="156"/>
      <c r="F65" s="138"/>
      <c r="G65" s="150"/>
    </row>
    <row r="66" spans="1:7" ht="21.75">
      <c r="A66" s="154"/>
      <c r="B66" s="155"/>
      <c r="C66" s="148"/>
      <c r="D66" s="157"/>
      <c r="E66" s="156"/>
      <c r="F66" s="138"/>
      <c r="G66" s="150"/>
    </row>
    <row r="67" spans="1:7" ht="21.75">
      <c r="A67" s="154"/>
      <c r="B67" s="155"/>
      <c r="C67" s="148"/>
      <c r="D67" s="157"/>
      <c r="E67" s="156"/>
      <c r="F67" s="138"/>
      <c r="G67" s="150"/>
    </row>
    <row r="68" spans="1:7" ht="21.75">
      <c r="A68" s="154"/>
      <c r="B68" s="155"/>
      <c r="C68" s="148"/>
      <c r="D68" s="157"/>
      <c r="E68" s="156"/>
      <c r="F68" s="138"/>
      <c r="G68" s="150"/>
    </row>
    <row r="69" spans="1:7" ht="21.75">
      <c r="A69" s="154"/>
      <c r="B69" s="155"/>
      <c r="C69" s="148"/>
      <c r="D69" s="157"/>
      <c r="E69" s="156"/>
      <c r="F69" s="138"/>
      <c r="G69" s="150"/>
    </row>
    <row r="70" spans="1:7" ht="21.75">
      <c r="A70" s="154"/>
      <c r="B70" s="155"/>
      <c r="C70" s="148"/>
      <c r="D70" s="157"/>
      <c r="E70" s="156"/>
      <c r="F70" s="138"/>
      <c r="G70" s="150"/>
    </row>
    <row r="71" spans="1:7" ht="21.75">
      <c r="A71" s="146" t="s">
        <v>90</v>
      </c>
      <c r="B71" s="140"/>
      <c r="C71" s="140"/>
      <c r="D71" s="140"/>
      <c r="E71" s="139"/>
      <c r="F71" s="138"/>
      <c r="G71" s="219" t="s">
        <v>13</v>
      </c>
    </row>
    <row r="72" spans="1:7" ht="21.75">
      <c r="A72" s="440" t="s">
        <v>91</v>
      </c>
      <c r="B72" s="441"/>
      <c r="C72" s="140"/>
      <c r="D72" s="140"/>
      <c r="E72" s="139"/>
      <c r="F72" s="138"/>
      <c r="G72" s="150" t="s">
        <v>13</v>
      </c>
    </row>
    <row r="73" spans="1:7" ht="22.5" thickBot="1">
      <c r="A73" s="448" t="s">
        <v>209</v>
      </c>
      <c r="B73" s="449"/>
      <c r="C73" s="449"/>
      <c r="D73" s="449"/>
      <c r="E73" s="450"/>
      <c r="F73" s="138"/>
      <c r="G73" s="220">
        <v>63152.66</v>
      </c>
    </row>
    <row r="74" spans="1:7" ht="22.5" thickTop="1">
      <c r="A74" s="141"/>
      <c r="B74" s="142"/>
      <c r="C74" s="142"/>
      <c r="D74" s="142"/>
      <c r="E74" s="143"/>
      <c r="F74" s="141"/>
      <c r="G74" s="143"/>
    </row>
    <row r="75" spans="1:7" ht="21.75">
      <c r="A75" s="137" t="s">
        <v>92</v>
      </c>
      <c r="B75" s="145"/>
      <c r="C75" s="145"/>
      <c r="D75" s="136"/>
      <c r="E75" s="145" t="s">
        <v>96</v>
      </c>
      <c r="F75" s="145"/>
      <c r="G75" s="136"/>
    </row>
    <row r="76" spans="1:7" ht="21.75">
      <c r="A76" s="448" t="s">
        <v>208</v>
      </c>
      <c r="B76" s="449"/>
      <c r="C76" s="449"/>
      <c r="D76" s="450"/>
      <c r="E76" s="448" t="str">
        <f>A76</f>
        <v>ลงชื่อ .................................... วันที่ 31 ตุลาคม  2557</v>
      </c>
      <c r="F76" s="449"/>
      <c r="G76" s="450"/>
    </row>
    <row r="77" spans="1:7" ht="21.75">
      <c r="A77" s="141" t="s">
        <v>178</v>
      </c>
      <c r="B77" s="142"/>
      <c r="C77" s="142"/>
      <c r="D77" s="143"/>
      <c r="E77" s="142" t="s">
        <v>178</v>
      </c>
      <c r="F77" s="142"/>
      <c r="G77" s="143"/>
    </row>
    <row r="81" spans="1:7" ht="21.75">
      <c r="A81" s="134"/>
      <c r="B81" s="135"/>
      <c r="C81" s="135"/>
      <c r="D81" s="135"/>
      <c r="E81" s="136"/>
      <c r="F81" s="218" t="s">
        <v>105</v>
      </c>
      <c r="G81" s="136"/>
    </row>
    <row r="82" spans="1:7" ht="21.75">
      <c r="A82" s="442" t="s">
        <v>74</v>
      </c>
      <c r="B82" s="443"/>
      <c r="C82" s="443"/>
      <c r="D82" s="443"/>
      <c r="E82" s="444"/>
      <c r="F82" s="138" t="s">
        <v>75</v>
      </c>
      <c r="G82" s="394" t="s">
        <v>211</v>
      </c>
    </row>
    <row r="83" spans="1:7" ht="21.75">
      <c r="A83" s="445" t="s">
        <v>76</v>
      </c>
      <c r="B83" s="446"/>
      <c r="C83" s="446"/>
      <c r="D83" s="446"/>
      <c r="E83" s="447"/>
      <c r="F83" s="138"/>
      <c r="G83" s="139"/>
    </row>
    <row r="84" spans="1:7" ht="21.75">
      <c r="A84" s="144" t="s">
        <v>210</v>
      </c>
      <c r="B84" s="145"/>
      <c r="C84" s="274"/>
      <c r="D84" s="274" t="s">
        <v>212</v>
      </c>
      <c r="E84" s="275"/>
      <c r="F84" s="134"/>
      <c r="G84" s="225">
        <v>7077676.1</v>
      </c>
    </row>
    <row r="85" spans="1:7" ht="21.75">
      <c r="A85" s="146" t="s">
        <v>79</v>
      </c>
      <c r="B85" s="140"/>
      <c r="C85" s="140"/>
      <c r="D85" s="140"/>
      <c r="E85" s="139"/>
      <c r="F85" s="138"/>
      <c r="G85" s="147"/>
    </row>
    <row r="86" spans="1:7" ht="21.75">
      <c r="A86" s="440" t="s">
        <v>80</v>
      </c>
      <c r="B86" s="441"/>
      <c r="C86" s="441" t="s">
        <v>81</v>
      </c>
      <c r="D86" s="437"/>
      <c r="E86" s="149" t="s">
        <v>82</v>
      </c>
      <c r="F86" s="138"/>
      <c r="G86" s="150"/>
    </row>
    <row r="87" spans="1:7" ht="21.75">
      <c r="A87" s="436" t="s">
        <v>83</v>
      </c>
      <c r="B87" s="437"/>
      <c r="C87" s="437" t="s">
        <v>84</v>
      </c>
      <c r="D87" s="437"/>
      <c r="E87" s="150" t="s">
        <v>85</v>
      </c>
      <c r="F87" s="138"/>
      <c r="G87" s="150"/>
    </row>
    <row r="88" spans="1:7" ht="21.75">
      <c r="A88" s="436" t="s">
        <v>86</v>
      </c>
      <c r="B88" s="437"/>
      <c r="C88" s="437" t="s">
        <v>84</v>
      </c>
      <c r="D88" s="437"/>
      <c r="E88" s="150" t="s">
        <v>85</v>
      </c>
      <c r="F88" s="138"/>
      <c r="G88" s="150"/>
    </row>
    <row r="89" spans="1:7" ht="21.75">
      <c r="A89" s="146" t="s">
        <v>87</v>
      </c>
      <c r="B89" s="140"/>
      <c r="C89" s="140"/>
      <c r="D89" s="140"/>
      <c r="E89" s="139"/>
      <c r="F89" s="138"/>
      <c r="G89" s="150"/>
    </row>
    <row r="90" spans="1:7" ht="21.75">
      <c r="A90" s="438" t="s">
        <v>88</v>
      </c>
      <c r="B90" s="439"/>
      <c r="C90" s="439"/>
      <c r="D90" s="151" t="s">
        <v>89</v>
      </c>
      <c r="E90" s="152" t="s">
        <v>82</v>
      </c>
      <c r="F90" s="138"/>
      <c r="G90" s="153"/>
    </row>
    <row r="91" spans="1:7" ht="21.75">
      <c r="A91" s="154"/>
      <c r="B91" s="148"/>
      <c r="C91" s="148"/>
      <c r="D91" s="157"/>
      <c r="E91" s="156"/>
      <c r="F91" s="138"/>
      <c r="G91" s="150"/>
    </row>
    <row r="92" spans="1:7" ht="21.75">
      <c r="A92" s="154"/>
      <c r="B92" s="148"/>
      <c r="C92" s="148"/>
      <c r="D92" s="157"/>
      <c r="E92" s="156"/>
      <c r="F92" s="138"/>
      <c r="G92" s="150"/>
    </row>
    <row r="93" spans="1:7" ht="21.75">
      <c r="A93" s="154"/>
      <c r="B93" s="148"/>
      <c r="C93" s="148"/>
      <c r="D93" s="157"/>
      <c r="E93" s="156"/>
      <c r="F93" s="138"/>
      <c r="G93" s="150"/>
    </row>
    <row r="94" spans="1:7" ht="21.75">
      <c r="A94" s="154"/>
      <c r="B94" s="148"/>
      <c r="C94" s="148"/>
      <c r="D94" s="157"/>
      <c r="E94" s="156"/>
      <c r="F94" s="138"/>
      <c r="G94" s="150"/>
    </row>
    <row r="95" spans="1:7" ht="21.75">
      <c r="A95" s="154"/>
      <c r="B95" s="148"/>
      <c r="C95" s="148"/>
      <c r="D95" s="157"/>
      <c r="E95" s="156"/>
      <c r="F95" s="138"/>
      <c r="G95" s="150"/>
    </row>
    <row r="96" spans="1:7" ht="21.75">
      <c r="A96" s="154"/>
      <c r="B96" s="148"/>
      <c r="C96" s="148"/>
      <c r="D96" s="157"/>
      <c r="E96" s="156"/>
      <c r="F96" s="138"/>
      <c r="G96" s="150"/>
    </row>
    <row r="97" spans="1:7" ht="21.75">
      <c r="A97" s="154"/>
      <c r="B97" s="148"/>
      <c r="C97" s="148"/>
      <c r="D97" s="157"/>
      <c r="E97" s="156"/>
      <c r="F97" s="138"/>
      <c r="G97" s="150"/>
    </row>
    <row r="98" spans="1:7" ht="21.75">
      <c r="A98" s="154"/>
      <c r="B98" s="148"/>
      <c r="C98" s="148"/>
      <c r="D98" s="157"/>
      <c r="E98" s="156"/>
      <c r="F98" s="138"/>
      <c r="G98" s="150"/>
    </row>
    <row r="99" spans="1:7" ht="21.75">
      <c r="A99" s="154"/>
      <c r="B99" s="148"/>
      <c r="C99" s="148"/>
      <c r="D99" s="157"/>
      <c r="E99" s="156"/>
      <c r="F99" s="138"/>
      <c r="G99" s="150"/>
    </row>
    <row r="100" spans="1:7" ht="21.75">
      <c r="A100" s="154"/>
      <c r="B100" s="155"/>
      <c r="C100" s="148"/>
      <c r="D100" s="157"/>
      <c r="E100" s="156"/>
      <c r="F100" s="138"/>
      <c r="G100" s="150"/>
    </row>
    <row r="101" spans="1:7" ht="21.75">
      <c r="A101" s="154"/>
      <c r="B101" s="155"/>
      <c r="C101" s="148"/>
      <c r="D101" s="157"/>
      <c r="E101" s="156"/>
      <c r="F101" s="138"/>
      <c r="G101" s="150"/>
    </row>
    <row r="102" spans="1:7" ht="21.75">
      <c r="A102" s="154"/>
      <c r="B102" s="155"/>
      <c r="C102" s="148"/>
      <c r="D102" s="157"/>
      <c r="E102" s="156"/>
      <c r="F102" s="138"/>
      <c r="G102" s="150"/>
    </row>
    <row r="103" spans="1:7" ht="21.75">
      <c r="A103" s="154"/>
      <c r="B103" s="155"/>
      <c r="C103" s="148"/>
      <c r="D103" s="157"/>
      <c r="E103" s="156"/>
      <c r="F103" s="138"/>
      <c r="G103" s="150"/>
    </row>
    <row r="104" spans="1:7" ht="21.75">
      <c r="A104" s="154"/>
      <c r="B104" s="155"/>
      <c r="C104" s="148"/>
      <c r="D104" s="157"/>
      <c r="E104" s="156"/>
      <c r="F104" s="138"/>
      <c r="G104" s="150"/>
    </row>
    <row r="105" spans="1:7" ht="21.75">
      <c r="A105" s="146" t="s">
        <v>90</v>
      </c>
      <c r="B105" s="140"/>
      <c r="C105" s="140"/>
      <c r="D105" s="140"/>
      <c r="E105" s="139"/>
      <c r="F105" s="138"/>
      <c r="G105" s="219" t="s">
        <v>13</v>
      </c>
    </row>
    <row r="106" spans="1:7" ht="21.75">
      <c r="A106" s="440" t="s">
        <v>91</v>
      </c>
      <c r="B106" s="441"/>
      <c r="C106" s="140"/>
      <c r="D106" s="140"/>
      <c r="E106" s="139"/>
      <c r="F106" s="138"/>
      <c r="G106" s="217"/>
    </row>
    <row r="107" spans="1:7" ht="22.5" thickBot="1">
      <c r="A107" s="138" t="s">
        <v>146</v>
      </c>
      <c r="B107" s="140"/>
      <c r="C107" s="140"/>
      <c r="D107" s="262" t="s">
        <v>213</v>
      </c>
      <c r="E107" s="139"/>
      <c r="F107" s="138"/>
      <c r="G107" s="220">
        <v>7077676.1</v>
      </c>
    </row>
    <row r="108" spans="1:7" ht="22.5" thickTop="1">
      <c r="A108" s="141"/>
      <c r="B108" s="142"/>
      <c r="C108" s="142"/>
      <c r="D108" s="142"/>
      <c r="E108" s="143"/>
      <c r="F108" s="141"/>
      <c r="G108" s="143"/>
    </row>
    <row r="109" spans="1:7" ht="21.75">
      <c r="A109" s="137" t="s">
        <v>92</v>
      </c>
      <c r="B109" s="145"/>
      <c r="C109" s="145"/>
      <c r="D109" s="136"/>
      <c r="E109" s="145" t="s">
        <v>96</v>
      </c>
      <c r="F109" s="145"/>
      <c r="G109" s="136"/>
    </row>
    <row r="110" spans="1:7" ht="21.75">
      <c r="A110" s="138" t="s">
        <v>214</v>
      </c>
      <c r="B110" s="140"/>
      <c r="C110" s="140"/>
      <c r="D110" s="263"/>
      <c r="E110" s="140" t="str">
        <f>A110</f>
        <v>ลงชื่อ .................................. วันที่ 31 ตุลาคม 2557</v>
      </c>
      <c r="F110" s="140"/>
      <c r="G110" s="263"/>
    </row>
    <row r="111" spans="1:7" ht="21.75">
      <c r="A111" s="141" t="s">
        <v>233</v>
      </c>
      <c r="B111" s="142"/>
      <c r="C111" s="142"/>
      <c r="D111" s="143"/>
      <c r="E111" s="142" t="s">
        <v>178</v>
      </c>
      <c r="F111" s="142"/>
      <c r="G111" s="143"/>
    </row>
  </sheetData>
  <sheetProtection/>
  <mergeCells count="37">
    <mergeCell ref="A4:E4"/>
    <mergeCell ref="A5:E5"/>
    <mergeCell ref="A8:B8"/>
    <mergeCell ref="C8:D8"/>
    <mergeCell ref="A106:B106"/>
    <mergeCell ref="A48:B48"/>
    <mergeCell ref="C48:D48"/>
    <mergeCell ref="A47:B47"/>
    <mergeCell ref="C47:D47"/>
    <mergeCell ref="A9:B9"/>
    <mergeCell ref="C9:D9"/>
    <mergeCell ref="A72:B72"/>
    <mergeCell ref="A45:E45"/>
    <mergeCell ref="F42:G42"/>
    <mergeCell ref="A88:B88"/>
    <mergeCell ref="C88:D88"/>
    <mergeCell ref="A90:C90"/>
    <mergeCell ref="E37:G37"/>
    <mergeCell ref="A87:B87"/>
    <mergeCell ref="C87:D87"/>
    <mergeCell ref="A49:B49"/>
    <mergeCell ref="C49:D49"/>
    <mergeCell ref="A43:E43"/>
    <mergeCell ref="A44:E44"/>
    <mergeCell ref="A86:B86"/>
    <mergeCell ref="C86:D86"/>
    <mergeCell ref="A51:C51"/>
    <mergeCell ref="A10:B10"/>
    <mergeCell ref="C10:D10"/>
    <mergeCell ref="A12:C12"/>
    <mergeCell ref="A33:B33"/>
    <mergeCell ref="A82:E82"/>
    <mergeCell ref="A83:E83"/>
    <mergeCell ref="A76:D76"/>
    <mergeCell ref="E76:G76"/>
    <mergeCell ref="A73:E73"/>
    <mergeCell ref="A37:D37"/>
  </mergeCells>
  <printOptions/>
  <pageMargins left="0.96" right="0.16" top="0.24" bottom="0.26" header="0.19" footer="0.2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06"/>
  <sheetViews>
    <sheetView zoomScalePageLayoutView="0" workbookViewId="0" topLeftCell="D1">
      <pane ySplit="7" topLeftCell="A14" activePane="bottomLeft" state="frozen"/>
      <selection pane="topLeft" activeCell="A1" sqref="A1"/>
      <selection pane="bottomLeft" activeCell="P34" sqref="P34"/>
    </sheetView>
  </sheetViews>
  <sheetFormatPr defaultColWidth="9.140625" defaultRowHeight="12.75"/>
  <cols>
    <col min="1" max="1" width="11.140625" style="0" customWidth="1"/>
    <col min="2" max="2" width="10.8515625" style="0" customWidth="1"/>
    <col min="3" max="3" width="11.28125" style="0" customWidth="1"/>
    <col min="4" max="4" width="11.140625" style="0" bestFit="1" customWidth="1"/>
    <col min="5" max="5" width="9.7109375" style="0" customWidth="1"/>
    <col min="6" max="7" width="11.140625" style="0" customWidth="1"/>
    <col min="8" max="9" width="9.8515625" style="0" bestFit="1" customWidth="1"/>
    <col min="10" max="10" width="11.140625" style="0" bestFit="1" customWidth="1"/>
    <col min="11" max="11" width="8.421875" style="0" customWidth="1"/>
    <col min="12" max="12" width="9.57421875" style="0" customWidth="1"/>
    <col min="13" max="13" width="9.00390625" style="0" customWidth="1"/>
    <col min="14" max="14" width="10.140625" style="0" customWidth="1"/>
    <col min="16" max="16" width="9.57421875" style="0" customWidth="1"/>
    <col min="17" max="17" width="10.57421875" style="0" customWidth="1"/>
  </cols>
  <sheetData>
    <row r="2" spans="1:17" ht="26.25">
      <c r="A2" s="457" t="s">
        <v>16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8"/>
      <c r="P2" s="458"/>
      <c r="Q2" s="458"/>
    </row>
    <row r="3" spans="1:17" ht="26.25">
      <c r="A3" s="457" t="s">
        <v>56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8"/>
      <c r="P3" s="458"/>
      <c r="Q3" s="458"/>
    </row>
    <row r="4" spans="1:17" ht="26.25">
      <c r="A4" s="457" t="s">
        <v>57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8"/>
      <c r="P4" s="458"/>
      <c r="Q4" s="458"/>
    </row>
    <row r="5" spans="1:17" ht="26.25">
      <c r="A5" s="459" t="s">
        <v>215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60"/>
      <c r="P5" s="460"/>
      <c r="Q5" s="460"/>
    </row>
    <row r="6" spans="1:17" s="114" customFormat="1" ht="19.5">
      <c r="A6" s="110" t="s">
        <v>58</v>
      </c>
      <c r="B6" s="111"/>
      <c r="C6" s="461">
        <v>110</v>
      </c>
      <c r="D6" s="462"/>
      <c r="E6" s="463"/>
      <c r="F6" s="112">
        <v>120</v>
      </c>
      <c r="G6" s="464">
        <v>210</v>
      </c>
      <c r="H6" s="465"/>
      <c r="I6" s="112">
        <v>220</v>
      </c>
      <c r="J6" s="461">
        <v>240</v>
      </c>
      <c r="K6" s="466"/>
      <c r="L6" s="112">
        <v>250</v>
      </c>
      <c r="M6" s="461">
        <v>260</v>
      </c>
      <c r="N6" s="463"/>
      <c r="O6" s="343" t="s">
        <v>169</v>
      </c>
      <c r="P6" s="344" t="s">
        <v>97</v>
      </c>
      <c r="Q6" s="351"/>
    </row>
    <row r="7" spans="1:17" s="114" customFormat="1" ht="22.5" customHeight="1">
      <c r="A7" s="115" t="s">
        <v>59</v>
      </c>
      <c r="B7" s="116">
        <v>411</v>
      </c>
      <c r="C7" s="112">
        <v>111</v>
      </c>
      <c r="D7" s="112">
        <v>112</v>
      </c>
      <c r="E7" s="112">
        <v>113</v>
      </c>
      <c r="F7" s="116">
        <v>123</v>
      </c>
      <c r="G7" s="112">
        <v>211</v>
      </c>
      <c r="H7" s="112">
        <v>212</v>
      </c>
      <c r="I7" s="116">
        <v>223</v>
      </c>
      <c r="J7" s="116">
        <v>241</v>
      </c>
      <c r="K7" s="116">
        <v>242</v>
      </c>
      <c r="L7" s="116">
        <v>252</v>
      </c>
      <c r="M7" s="172">
        <v>262</v>
      </c>
      <c r="N7" s="342" t="s">
        <v>166</v>
      </c>
      <c r="O7" s="343" t="s">
        <v>167</v>
      </c>
      <c r="P7" s="344" t="s">
        <v>168</v>
      </c>
      <c r="Q7" s="352" t="s">
        <v>55</v>
      </c>
    </row>
    <row r="8" spans="1:17" s="114" customFormat="1" ht="19.5">
      <c r="A8" s="118">
        <v>510000</v>
      </c>
      <c r="B8" s="120">
        <v>0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  <c r="Q8" s="170">
        <v>0</v>
      </c>
    </row>
    <row r="9" spans="1:17" s="114" customFormat="1" ht="19.5">
      <c r="A9" s="118">
        <v>110300</v>
      </c>
      <c r="B9" s="207" t="s">
        <v>13</v>
      </c>
      <c r="C9" s="170">
        <v>0</v>
      </c>
      <c r="D9" s="170">
        <v>0</v>
      </c>
      <c r="E9" s="170">
        <v>0</v>
      </c>
      <c r="F9" s="170">
        <v>0</v>
      </c>
      <c r="G9" s="170">
        <v>0</v>
      </c>
      <c r="H9" s="170">
        <v>0</v>
      </c>
      <c r="I9" s="170">
        <v>0</v>
      </c>
      <c r="J9" s="170">
        <v>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  <c r="Q9" s="354">
        <f aca="true" t="shared" si="0" ref="Q9:Q18">SUM(B9:P9)</f>
        <v>0</v>
      </c>
    </row>
    <row r="10" spans="1:17" s="114" customFormat="1" ht="19.5">
      <c r="A10" s="165">
        <v>110700</v>
      </c>
      <c r="B10" s="120">
        <v>0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354">
        <f t="shared" si="0"/>
        <v>0</v>
      </c>
    </row>
    <row r="11" spans="1:17" s="114" customFormat="1" ht="19.5">
      <c r="A11" s="118">
        <v>110800</v>
      </c>
      <c r="B11" s="170">
        <v>0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354">
        <f t="shared" si="0"/>
        <v>0</v>
      </c>
    </row>
    <row r="12" spans="1:17" s="114" customFormat="1" ht="19.5">
      <c r="A12" s="118">
        <v>110900</v>
      </c>
      <c r="B12" s="207">
        <v>4000</v>
      </c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354">
        <f t="shared" si="0"/>
        <v>4000</v>
      </c>
    </row>
    <row r="13" spans="1:17" s="114" customFormat="1" ht="19.5">
      <c r="A13" s="118">
        <v>111000</v>
      </c>
      <c r="B13" s="170">
        <v>0</v>
      </c>
      <c r="C13" s="170">
        <v>0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354">
        <f t="shared" si="0"/>
        <v>0</v>
      </c>
    </row>
    <row r="14" spans="1:17" s="122" customFormat="1" ht="21" customHeight="1">
      <c r="A14" s="173">
        <v>111100</v>
      </c>
      <c r="B14" s="170">
        <v>0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356">
        <f t="shared" si="0"/>
        <v>0</v>
      </c>
    </row>
    <row r="15" spans="1:17" s="122" customFormat="1" ht="21" customHeight="1">
      <c r="A15" s="173">
        <v>120100</v>
      </c>
      <c r="B15" s="207">
        <v>157397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354">
        <f t="shared" si="0"/>
        <v>157397</v>
      </c>
    </row>
    <row r="16" spans="1:17" s="122" customFormat="1" ht="21" customHeight="1">
      <c r="A16" s="286">
        <v>121100</v>
      </c>
      <c r="B16" s="259"/>
      <c r="C16" s="196">
        <v>0</v>
      </c>
      <c r="D16" s="196">
        <v>0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356">
        <f t="shared" si="0"/>
        <v>0</v>
      </c>
    </row>
    <row r="17" spans="1:17" s="122" customFormat="1" ht="21" customHeight="1" thickBot="1">
      <c r="A17" s="240" t="s">
        <v>62</v>
      </c>
      <c r="B17" s="185">
        <f>SUM(B9:B16)</f>
        <v>161397</v>
      </c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f>SUM(H8:H15)</f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357">
        <f t="shared" si="0"/>
        <v>161397</v>
      </c>
    </row>
    <row r="18" spans="1:17" s="122" customFormat="1" ht="22.5" customHeight="1" thickBot="1">
      <c r="A18" s="166" t="s">
        <v>63</v>
      </c>
      <c r="B18" s="184">
        <v>161397</v>
      </c>
      <c r="C18" s="184">
        <v>0</v>
      </c>
      <c r="D18" s="167">
        <v>0</v>
      </c>
      <c r="E18" s="167">
        <v>0</v>
      </c>
      <c r="F18" s="167">
        <v>0</v>
      </c>
      <c r="G18" s="167">
        <v>0</v>
      </c>
      <c r="H18" s="239">
        <v>0</v>
      </c>
      <c r="I18" s="167">
        <v>0</v>
      </c>
      <c r="J18" s="239">
        <v>0</v>
      </c>
      <c r="K18" s="167">
        <v>0</v>
      </c>
      <c r="L18" s="239">
        <v>0</v>
      </c>
      <c r="M18" s="167">
        <v>0</v>
      </c>
      <c r="N18" s="167">
        <v>0</v>
      </c>
      <c r="O18" s="167">
        <v>0</v>
      </c>
      <c r="P18" s="167">
        <v>0</v>
      </c>
      <c r="Q18" s="358">
        <f t="shared" si="0"/>
        <v>161397</v>
      </c>
    </row>
    <row r="19" spans="1:17" s="114" customFormat="1" ht="20.25" thickTop="1">
      <c r="A19" s="117">
        <v>521000</v>
      </c>
      <c r="B19" s="123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359">
        <f>SUM(R26)</f>
        <v>0</v>
      </c>
    </row>
    <row r="20" spans="1:17" s="114" customFormat="1" ht="19.5">
      <c r="A20" s="119">
        <v>210100</v>
      </c>
      <c r="B20" s="120">
        <v>0</v>
      </c>
      <c r="C20" s="120">
        <v>42840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354">
        <f aca="true" t="shared" si="1" ref="Q20:Q25">SUM(B20:P20)</f>
        <v>42840</v>
      </c>
    </row>
    <row r="21" spans="1:17" s="114" customFormat="1" ht="19.5">
      <c r="A21" s="119">
        <v>210200</v>
      </c>
      <c r="B21" s="120">
        <v>0</v>
      </c>
      <c r="C21" s="120">
        <v>3510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354">
        <f t="shared" si="1"/>
        <v>3510</v>
      </c>
    </row>
    <row r="22" spans="1:17" s="114" customFormat="1" ht="19.5">
      <c r="A22" s="119">
        <v>210300</v>
      </c>
      <c r="B22" s="120">
        <v>0</v>
      </c>
      <c r="C22" s="120">
        <v>3510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354">
        <f t="shared" si="1"/>
        <v>3510</v>
      </c>
    </row>
    <row r="23" spans="1:17" s="114" customFormat="1" ht="19.5">
      <c r="A23" s="119">
        <v>210400</v>
      </c>
      <c r="B23" s="120">
        <v>0</v>
      </c>
      <c r="C23" s="120">
        <v>7200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354">
        <f t="shared" si="1"/>
        <v>7200</v>
      </c>
    </row>
    <row r="24" spans="1:17" s="114" customFormat="1" ht="19.5">
      <c r="A24" s="119">
        <v>210600</v>
      </c>
      <c r="B24" s="120">
        <v>0</v>
      </c>
      <c r="C24" s="120">
        <v>142800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354">
        <f t="shared" si="1"/>
        <v>142800</v>
      </c>
    </row>
    <row r="25" spans="1:17" s="114" customFormat="1" ht="21.75" customHeight="1" thickBot="1">
      <c r="A25" s="163" t="s">
        <v>62</v>
      </c>
      <c r="B25" s="164">
        <v>0</v>
      </c>
      <c r="C25" s="164">
        <v>199860</v>
      </c>
      <c r="D25" s="164">
        <v>0</v>
      </c>
      <c r="E25" s="168">
        <v>0</v>
      </c>
      <c r="F25" s="164">
        <v>0</v>
      </c>
      <c r="G25" s="164">
        <v>0</v>
      </c>
      <c r="H25" s="164">
        <f>SUM(H19:H24)</f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357">
        <f t="shared" si="1"/>
        <v>199860</v>
      </c>
    </row>
    <row r="26" spans="1:17" s="114" customFormat="1" ht="22.5" customHeight="1" thickBot="1">
      <c r="A26" s="161" t="s">
        <v>63</v>
      </c>
      <c r="B26" s="162">
        <v>0</v>
      </c>
      <c r="C26" s="162">
        <v>199860</v>
      </c>
      <c r="D26" s="162">
        <v>0</v>
      </c>
      <c r="E26" s="243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2">
        <v>0</v>
      </c>
      <c r="L26" s="162">
        <v>0</v>
      </c>
      <c r="M26" s="162">
        <v>0</v>
      </c>
      <c r="N26" s="210">
        <v>0</v>
      </c>
      <c r="O26" s="360" t="s">
        <v>61</v>
      </c>
      <c r="P26" s="361" t="s">
        <v>61</v>
      </c>
      <c r="Q26" s="358">
        <f>SUM(C26:P26)</f>
        <v>199860</v>
      </c>
    </row>
    <row r="27" spans="1:17" s="114" customFormat="1" ht="23.25" customHeight="1" thickTop="1">
      <c r="A27" s="117">
        <v>522000</v>
      </c>
      <c r="B27" s="123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362" t="s">
        <v>61</v>
      </c>
    </row>
    <row r="28" spans="1:17" s="114" customFormat="1" ht="21.75" customHeight="1">
      <c r="A28" s="119">
        <v>220100</v>
      </c>
      <c r="B28" s="120">
        <v>0</v>
      </c>
      <c r="C28" s="207">
        <v>191980</v>
      </c>
      <c r="D28" s="207">
        <v>0</v>
      </c>
      <c r="E28" s="207">
        <v>58700</v>
      </c>
      <c r="F28" s="207">
        <v>0</v>
      </c>
      <c r="G28" s="207">
        <v>0</v>
      </c>
      <c r="H28" s="207">
        <v>0</v>
      </c>
      <c r="I28" s="207">
        <v>0</v>
      </c>
      <c r="J28" s="120">
        <v>54400</v>
      </c>
      <c r="K28" s="207">
        <v>0</v>
      </c>
      <c r="L28" s="207">
        <v>0</v>
      </c>
      <c r="M28" s="207">
        <v>0</v>
      </c>
      <c r="N28" s="120">
        <v>0</v>
      </c>
      <c r="O28" s="120">
        <v>0</v>
      </c>
      <c r="P28" s="120">
        <v>0</v>
      </c>
      <c r="Q28" s="354">
        <f>SUM(C28:P28)</f>
        <v>305080</v>
      </c>
    </row>
    <row r="29" spans="1:17" s="114" customFormat="1" ht="21.75" customHeight="1">
      <c r="A29" s="119">
        <v>220200</v>
      </c>
      <c r="B29" s="120">
        <v>0</v>
      </c>
      <c r="C29" s="121">
        <v>6845</v>
      </c>
      <c r="D29" s="121">
        <v>0</v>
      </c>
      <c r="E29" s="121" t="s">
        <v>13</v>
      </c>
      <c r="F29" s="121">
        <v>0</v>
      </c>
      <c r="G29" s="121">
        <v>0</v>
      </c>
      <c r="H29" s="121">
        <v>0</v>
      </c>
      <c r="I29" s="121">
        <v>0</v>
      </c>
      <c r="J29" s="120" t="s">
        <v>13</v>
      </c>
      <c r="K29" s="121">
        <v>0</v>
      </c>
      <c r="L29" s="121">
        <v>0</v>
      </c>
      <c r="M29" s="121">
        <v>0</v>
      </c>
      <c r="N29" s="120">
        <v>0</v>
      </c>
      <c r="O29" s="120">
        <v>0</v>
      </c>
      <c r="P29" s="120">
        <v>0</v>
      </c>
      <c r="Q29" s="354">
        <f>SUM(C29:P29)</f>
        <v>6845</v>
      </c>
    </row>
    <row r="30" spans="1:17" s="114" customFormat="1" ht="21.75" customHeight="1">
      <c r="A30" s="113">
        <v>220300</v>
      </c>
      <c r="B30" s="168">
        <v>0</v>
      </c>
      <c r="C30" s="234">
        <v>9100</v>
      </c>
      <c r="D30" s="234">
        <v>0</v>
      </c>
      <c r="E30" s="207">
        <v>3500</v>
      </c>
      <c r="F30" s="234">
        <v>0</v>
      </c>
      <c r="G30" s="234">
        <v>0</v>
      </c>
      <c r="H30" s="234">
        <v>0</v>
      </c>
      <c r="I30" s="234">
        <v>0</v>
      </c>
      <c r="J30" s="168" t="s">
        <v>13</v>
      </c>
      <c r="K30" s="234">
        <v>0</v>
      </c>
      <c r="L30" s="234">
        <v>0</v>
      </c>
      <c r="M30" s="234">
        <v>0</v>
      </c>
      <c r="N30" s="168">
        <v>0</v>
      </c>
      <c r="O30" s="168">
        <v>0</v>
      </c>
      <c r="P30" s="168">
        <v>0</v>
      </c>
      <c r="Q30" s="354">
        <f>SUM(C30:P30)</f>
        <v>12600</v>
      </c>
    </row>
    <row r="31" spans="1:17" s="114" customFormat="1" ht="21.75" customHeight="1">
      <c r="A31" s="113">
        <v>220600</v>
      </c>
      <c r="B31" s="168">
        <v>0</v>
      </c>
      <c r="C31" s="234">
        <v>27050</v>
      </c>
      <c r="D31" s="234">
        <v>0</v>
      </c>
      <c r="E31" s="121">
        <v>39460</v>
      </c>
      <c r="F31" s="234">
        <v>0</v>
      </c>
      <c r="G31" s="234">
        <v>0</v>
      </c>
      <c r="H31" s="234">
        <v>0</v>
      </c>
      <c r="I31" s="234">
        <v>0</v>
      </c>
      <c r="J31" s="168">
        <v>24040</v>
      </c>
      <c r="K31" s="234">
        <v>0</v>
      </c>
      <c r="L31" s="234">
        <v>0</v>
      </c>
      <c r="M31" s="234">
        <v>0</v>
      </c>
      <c r="N31" s="168">
        <v>0</v>
      </c>
      <c r="O31" s="168">
        <v>0</v>
      </c>
      <c r="P31" s="168">
        <v>0</v>
      </c>
      <c r="Q31" s="354">
        <f>SUM(C31:P31)</f>
        <v>90550</v>
      </c>
    </row>
    <row r="32" spans="1:17" s="114" customFormat="1" ht="21.75" customHeight="1">
      <c r="A32" s="113">
        <v>220700</v>
      </c>
      <c r="B32" s="168">
        <v>0</v>
      </c>
      <c r="C32" s="234" t="s">
        <v>13</v>
      </c>
      <c r="D32" s="234">
        <v>0</v>
      </c>
      <c r="E32" s="121" t="s">
        <v>13</v>
      </c>
      <c r="F32" s="234">
        <v>0</v>
      </c>
      <c r="G32" s="234">
        <v>0</v>
      </c>
      <c r="H32" s="234">
        <v>0</v>
      </c>
      <c r="I32" s="234">
        <v>0</v>
      </c>
      <c r="J32" s="168">
        <v>1500</v>
      </c>
      <c r="K32" s="234">
        <v>0</v>
      </c>
      <c r="L32" s="234">
        <v>0</v>
      </c>
      <c r="M32" s="234">
        <v>0</v>
      </c>
      <c r="N32" s="168">
        <v>0</v>
      </c>
      <c r="O32" s="168">
        <v>0</v>
      </c>
      <c r="P32" s="168">
        <v>0</v>
      </c>
      <c r="Q32" s="354">
        <f>SUM(C32:P32)</f>
        <v>1500</v>
      </c>
    </row>
    <row r="33" spans="1:17" s="122" customFormat="1" ht="21.75" customHeight="1" thickBot="1">
      <c r="A33" s="163" t="s">
        <v>62</v>
      </c>
      <c r="B33" s="164">
        <v>0</v>
      </c>
      <c r="C33" s="209">
        <v>234975</v>
      </c>
      <c r="D33" s="209">
        <f aca="true" t="shared" si="2" ref="D33:P33">SUM(D28:D32)</f>
        <v>0</v>
      </c>
      <c r="E33" s="234">
        <v>91660</v>
      </c>
      <c r="F33" s="209">
        <f t="shared" si="2"/>
        <v>0</v>
      </c>
      <c r="G33" s="209">
        <f t="shared" si="2"/>
        <v>0</v>
      </c>
      <c r="H33" s="209">
        <f t="shared" si="2"/>
        <v>0</v>
      </c>
      <c r="I33" s="209">
        <f t="shared" si="2"/>
        <v>0</v>
      </c>
      <c r="J33" s="164">
        <v>79940</v>
      </c>
      <c r="K33" s="209">
        <f t="shared" si="2"/>
        <v>0</v>
      </c>
      <c r="L33" s="209">
        <f t="shared" si="2"/>
        <v>0</v>
      </c>
      <c r="M33" s="209">
        <f t="shared" si="2"/>
        <v>0</v>
      </c>
      <c r="N33" s="164">
        <f t="shared" si="2"/>
        <v>0</v>
      </c>
      <c r="O33" s="164">
        <f t="shared" si="2"/>
        <v>0</v>
      </c>
      <c r="P33" s="164">
        <f t="shared" si="2"/>
        <v>0</v>
      </c>
      <c r="Q33" s="365">
        <f>C33+E33+J33</f>
        <v>406575</v>
      </c>
    </row>
    <row r="34" spans="1:17" s="122" customFormat="1" ht="21.75" customHeight="1" thickBot="1">
      <c r="A34" s="166" t="s">
        <v>63</v>
      </c>
      <c r="B34" s="167">
        <v>0</v>
      </c>
      <c r="C34" s="211">
        <v>234975</v>
      </c>
      <c r="D34" s="211">
        <v>0</v>
      </c>
      <c r="E34" s="258">
        <v>91660</v>
      </c>
      <c r="F34" s="211">
        <v>0</v>
      </c>
      <c r="G34" s="211">
        <v>0</v>
      </c>
      <c r="H34" s="211">
        <v>0</v>
      </c>
      <c r="I34" s="211">
        <v>0</v>
      </c>
      <c r="J34" s="167">
        <v>79940</v>
      </c>
      <c r="K34" s="211">
        <v>0</v>
      </c>
      <c r="L34" s="211">
        <v>0</v>
      </c>
      <c r="M34" s="211">
        <v>0</v>
      </c>
      <c r="N34" s="167">
        <v>0</v>
      </c>
      <c r="O34" s="167">
        <v>0</v>
      </c>
      <c r="P34" s="167">
        <v>0</v>
      </c>
      <c r="Q34" s="363">
        <f>C34+E34+J34</f>
        <v>406575</v>
      </c>
    </row>
    <row r="35" spans="1:17" s="114" customFormat="1" ht="18.75" customHeight="1" thickTop="1">
      <c r="A35" s="117">
        <v>530000</v>
      </c>
      <c r="B35" s="124">
        <v>0</v>
      </c>
      <c r="C35" s="124">
        <v>0</v>
      </c>
      <c r="D35" s="123">
        <v>0</v>
      </c>
      <c r="E35" s="124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4">
        <v>0</v>
      </c>
      <c r="O35" s="364" t="s">
        <v>61</v>
      </c>
      <c r="P35" s="364" t="s">
        <v>61</v>
      </c>
      <c r="Q35" s="362" t="s">
        <v>61</v>
      </c>
    </row>
    <row r="36" spans="1:17" s="114" customFormat="1" ht="18.75" customHeight="1">
      <c r="A36" s="119">
        <v>310100</v>
      </c>
      <c r="B36" s="121">
        <v>0</v>
      </c>
      <c r="C36" s="121">
        <v>0</v>
      </c>
      <c r="D36" s="120">
        <v>0</v>
      </c>
      <c r="E36" s="207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354">
        <f aca="true" t="shared" si="3" ref="Q36:Q41">SUM(B36:P36)</f>
        <v>0</v>
      </c>
    </row>
    <row r="37" spans="1:17" s="114" customFormat="1" ht="18" customHeight="1">
      <c r="A37" s="119">
        <v>310200</v>
      </c>
      <c r="B37" s="121">
        <v>0</v>
      </c>
      <c r="C37" s="121">
        <v>0</v>
      </c>
      <c r="D37" s="120">
        <v>0</v>
      </c>
      <c r="E37" s="124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354">
        <f t="shared" si="3"/>
        <v>0</v>
      </c>
    </row>
    <row r="38" spans="1:17" s="114" customFormat="1" ht="19.5" customHeight="1">
      <c r="A38" s="119">
        <v>310300</v>
      </c>
      <c r="B38" s="121">
        <v>0</v>
      </c>
      <c r="C38" s="207">
        <v>0</v>
      </c>
      <c r="D38" s="120">
        <v>0</v>
      </c>
      <c r="E38" s="207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354">
        <f t="shared" si="3"/>
        <v>0</v>
      </c>
    </row>
    <row r="39" spans="1:17" s="114" customFormat="1" ht="19.5" customHeight="1">
      <c r="A39" s="119">
        <v>310400</v>
      </c>
      <c r="B39" s="121">
        <v>0</v>
      </c>
      <c r="C39" s="120">
        <v>20600</v>
      </c>
      <c r="D39" s="120">
        <f>SUM(D35:D38)</f>
        <v>0</v>
      </c>
      <c r="E39" s="124">
        <v>8300</v>
      </c>
      <c r="F39" s="120">
        <v>0</v>
      </c>
      <c r="G39" s="120">
        <v>0</v>
      </c>
      <c r="H39" s="120">
        <f>SUM(H35:H38)</f>
        <v>0</v>
      </c>
      <c r="I39" s="120">
        <f>SUM(I35:I38)</f>
        <v>0</v>
      </c>
      <c r="J39" s="120">
        <v>3000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354">
        <f t="shared" si="3"/>
        <v>31900</v>
      </c>
    </row>
    <row r="40" spans="1:17" s="114" customFormat="1" ht="19.5" customHeight="1">
      <c r="A40" s="119">
        <v>310500</v>
      </c>
      <c r="B40" s="121">
        <v>0</v>
      </c>
      <c r="C40" s="207">
        <v>0</v>
      </c>
      <c r="D40" s="120">
        <v>0</v>
      </c>
      <c r="E40" s="207">
        <v>0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354">
        <f t="shared" si="3"/>
        <v>0</v>
      </c>
    </row>
    <row r="41" spans="1:17" s="114" customFormat="1" ht="19.5" customHeight="1">
      <c r="A41" s="119">
        <v>310600</v>
      </c>
      <c r="B41" s="121">
        <v>0</v>
      </c>
      <c r="C41" s="207" t="s">
        <v>13</v>
      </c>
      <c r="D41" s="120">
        <v>0</v>
      </c>
      <c r="E41" s="124" t="s">
        <v>13</v>
      </c>
      <c r="F41" s="120">
        <v>0</v>
      </c>
      <c r="G41" s="120">
        <v>0</v>
      </c>
      <c r="H41" s="120">
        <v>0</v>
      </c>
      <c r="I41" s="120">
        <v>0</v>
      </c>
      <c r="J41" s="170" t="s">
        <v>13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354">
        <f t="shared" si="3"/>
        <v>0</v>
      </c>
    </row>
    <row r="42" spans="1:17" s="114" customFormat="1" ht="21.75" customHeight="1" thickBot="1">
      <c r="A42" s="163" t="s">
        <v>62</v>
      </c>
      <c r="B42" s="208">
        <v>0</v>
      </c>
      <c r="C42" s="209">
        <f>SUM(C36:C41)</f>
        <v>20600</v>
      </c>
      <c r="D42" s="164">
        <v>0</v>
      </c>
      <c r="E42" s="261">
        <f>SUM(E36:E41)</f>
        <v>8300</v>
      </c>
      <c r="F42" s="164">
        <v>0</v>
      </c>
      <c r="G42" s="164">
        <v>0</v>
      </c>
      <c r="H42" s="164">
        <v>0</v>
      </c>
      <c r="I42" s="164">
        <v>0</v>
      </c>
      <c r="J42" s="164">
        <f>SUM(J36:J41)</f>
        <v>3000</v>
      </c>
      <c r="K42" s="164">
        <v>0</v>
      </c>
      <c r="L42" s="164">
        <v>0</v>
      </c>
      <c r="M42" s="164">
        <v>0</v>
      </c>
      <c r="N42" s="164">
        <f>SUM(N36:N41)</f>
        <v>0</v>
      </c>
      <c r="O42" s="164">
        <f>SUM(O36:O41)</f>
        <v>0</v>
      </c>
      <c r="P42" s="164">
        <v>0</v>
      </c>
      <c r="Q42" s="357">
        <f>SUM(C42:P42)</f>
        <v>31900</v>
      </c>
    </row>
    <row r="43" spans="1:17" s="114" customFormat="1" ht="21.75" customHeight="1" thickBot="1">
      <c r="A43" s="161" t="s">
        <v>63</v>
      </c>
      <c r="B43" s="210">
        <v>0</v>
      </c>
      <c r="C43" s="214">
        <v>20600</v>
      </c>
      <c r="D43" s="162">
        <v>0</v>
      </c>
      <c r="E43" s="211">
        <v>8300</v>
      </c>
      <c r="F43" s="162">
        <v>0</v>
      </c>
      <c r="G43" s="162">
        <v>0</v>
      </c>
      <c r="H43" s="162">
        <v>0</v>
      </c>
      <c r="I43" s="162">
        <v>0</v>
      </c>
      <c r="J43" s="162">
        <v>3000</v>
      </c>
      <c r="K43" s="162">
        <v>0</v>
      </c>
      <c r="L43" s="162">
        <v>0</v>
      </c>
      <c r="M43" s="162">
        <v>0</v>
      </c>
      <c r="N43" s="162">
        <v>0</v>
      </c>
      <c r="O43" s="162">
        <v>0</v>
      </c>
      <c r="P43" s="162">
        <v>0</v>
      </c>
      <c r="Q43" s="358">
        <f>SUM(C43:P43)</f>
        <v>31900</v>
      </c>
    </row>
    <row r="44" spans="1:17" s="114" customFormat="1" ht="23.25" customHeight="1" thickTop="1">
      <c r="A44" s="117">
        <v>532000</v>
      </c>
      <c r="B44" s="123">
        <v>0</v>
      </c>
      <c r="C44" s="123">
        <v>0</v>
      </c>
      <c r="D44" s="124">
        <v>0</v>
      </c>
      <c r="E44" s="123">
        <v>0</v>
      </c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4">
        <v>0</v>
      </c>
      <c r="O44" s="124">
        <v>0</v>
      </c>
      <c r="P44" s="366">
        <v>0</v>
      </c>
      <c r="Q44" s="355"/>
    </row>
    <row r="45" spans="1:17" s="114" customFormat="1" ht="18" customHeight="1">
      <c r="A45" s="119">
        <v>320100</v>
      </c>
      <c r="B45" s="121">
        <v>0</v>
      </c>
      <c r="C45" s="121" t="s">
        <v>13</v>
      </c>
      <c r="D45" s="207">
        <v>0</v>
      </c>
      <c r="E45" s="121" t="s">
        <v>13</v>
      </c>
      <c r="F45" s="120">
        <v>0</v>
      </c>
      <c r="G45" s="121">
        <v>0</v>
      </c>
      <c r="H45" s="121">
        <v>0</v>
      </c>
      <c r="I45" s="120">
        <v>0</v>
      </c>
      <c r="J45" s="121">
        <v>0</v>
      </c>
      <c r="K45" s="121">
        <v>0</v>
      </c>
      <c r="L45" s="121">
        <v>0</v>
      </c>
      <c r="M45" s="121">
        <v>0</v>
      </c>
      <c r="N45" s="207">
        <v>0</v>
      </c>
      <c r="O45" s="207">
        <v>0</v>
      </c>
      <c r="P45" s="367">
        <v>0</v>
      </c>
      <c r="Q45" s="354">
        <f>SUM(C45:P45)</f>
        <v>0</v>
      </c>
    </row>
    <row r="46" spans="1:17" s="114" customFormat="1" ht="18" customHeight="1">
      <c r="A46" s="119">
        <v>320200</v>
      </c>
      <c r="B46" s="121">
        <v>0</v>
      </c>
      <c r="C46" s="207">
        <v>0</v>
      </c>
      <c r="D46" s="207">
        <v>0</v>
      </c>
      <c r="E46" s="121">
        <v>0</v>
      </c>
      <c r="F46" s="120">
        <v>0</v>
      </c>
      <c r="G46" s="121">
        <v>0</v>
      </c>
      <c r="H46" s="121">
        <v>0</v>
      </c>
      <c r="I46" s="120">
        <v>0</v>
      </c>
      <c r="J46" s="121">
        <v>0</v>
      </c>
      <c r="K46" s="121">
        <v>0</v>
      </c>
      <c r="L46" s="121">
        <v>0</v>
      </c>
      <c r="M46" s="121">
        <v>0</v>
      </c>
      <c r="N46" s="207">
        <v>0</v>
      </c>
      <c r="O46" s="207">
        <v>0</v>
      </c>
      <c r="P46" s="367">
        <v>0</v>
      </c>
      <c r="Q46" s="354">
        <f>SUM(C46:P46)</f>
        <v>0</v>
      </c>
    </row>
    <row r="47" spans="1:17" s="114" customFormat="1" ht="18" customHeight="1">
      <c r="A47" s="119">
        <v>320300</v>
      </c>
      <c r="B47" s="121">
        <v>0</v>
      </c>
      <c r="C47" s="207">
        <v>1500</v>
      </c>
      <c r="D47" s="207">
        <v>0</v>
      </c>
      <c r="E47" s="121">
        <v>0</v>
      </c>
      <c r="F47" s="120">
        <v>0</v>
      </c>
      <c r="G47" s="207">
        <v>0</v>
      </c>
      <c r="H47" s="121">
        <v>0</v>
      </c>
      <c r="I47" s="120">
        <v>0</v>
      </c>
      <c r="J47" s="121">
        <v>0</v>
      </c>
      <c r="K47" s="323">
        <v>0</v>
      </c>
      <c r="L47" s="207">
        <v>0</v>
      </c>
      <c r="M47" s="121">
        <v>0</v>
      </c>
      <c r="N47" s="207">
        <v>0</v>
      </c>
      <c r="O47" s="207">
        <v>0</v>
      </c>
      <c r="P47" s="367">
        <v>0</v>
      </c>
      <c r="Q47" s="354">
        <f>SUM(C47:P47)</f>
        <v>1500</v>
      </c>
    </row>
    <row r="48" spans="1:17" s="114" customFormat="1" ht="18" customHeight="1">
      <c r="A48" s="119">
        <v>320400</v>
      </c>
      <c r="B48" s="121">
        <v>0</v>
      </c>
      <c r="C48" s="207">
        <v>0</v>
      </c>
      <c r="D48" s="207">
        <f>SUM(D44:D47)</f>
        <v>0</v>
      </c>
      <c r="E48" s="121">
        <v>0</v>
      </c>
      <c r="F48" s="120">
        <f>SUM(F44:F47)</f>
        <v>0</v>
      </c>
      <c r="G48" s="121">
        <v>0</v>
      </c>
      <c r="H48" s="121">
        <v>0</v>
      </c>
      <c r="I48" s="120">
        <v>0</v>
      </c>
      <c r="J48" s="121">
        <v>0</v>
      </c>
      <c r="K48" s="121">
        <v>0</v>
      </c>
      <c r="L48" s="121">
        <v>0</v>
      </c>
      <c r="M48" s="121"/>
      <c r="N48" s="207">
        <f>SUM(N44:N47)</f>
        <v>0</v>
      </c>
      <c r="O48" s="207">
        <f>SUM(O44:O47)</f>
        <v>0</v>
      </c>
      <c r="P48" s="367" t="s">
        <v>13</v>
      </c>
      <c r="Q48" s="354">
        <f>SUM(C48:P48)</f>
        <v>0</v>
      </c>
    </row>
    <row r="49" spans="1:17" s="122" customFormat="1" ht="21.75" customHeight="1" thickBot="1">
      <c r="A49" s="163" t="s">
        <v>62</v>
      </c>
      <c r="B49" s="164">
        <v>0</v>
      </c>
      <c r="C49" s="208">
        <f>SUM(C45:C48)</f>
        <v>1500</v>
      </c>
      <c r="D49" s="121">
        <v>0</v>
      </c>
      <c r="E49" s="209">
        <f>SUM(E45:E48)</f>
        <v>0</v>
      </c>
      <c r="F49" s="120">
        <v>0</v>
      </c>
      <c r="G49" s="287">
        <f>SUM(G45:G48)</f>
        <v>0</v>
      </c>
      <c r="H49" s="164">
        <f aca="true" t="shared" si="4" ref="H49:M49">SUM(H44:H48)</f>
        <v>0</v>
      </c>
      <c r="I49" s="208">
        <f>SUM(I44:I48)</f>
        <v>0</v>
      </c>
      <c r="J49" s="164">
        <v>0</v>
      </c>
      <c r="K49" s="324">
        <f t="shared" si="4"/>
        <v>0</v>
      </c>
      <c r="L49" s="164">
        <f t="shared" si="4"/>
        <v>0</v>
      </c>
      <c r="M49" s="164">
        <f t="shared" si="4"/>
        <v>0</v>
      </c>
      <c r="N49" s="121">
        <v>0</v>
      </c>
      <c r="O49" s="121">
        <v>0</v>
      </c>
      <c r="P49" s="368" t="s">
        <v>13</v>
      </c>
      <c r="Q49" s="370">
        <f>Q45+Q46+Q47+Q48</f>
        <v>1500</v>
      </c>
    </row>
    <row r="50" spans="1:17" s="122" customFormat="1" ht="21.75" customHeight="1" thickBot="1">
      <c r="A50" s="166" t="s">
        <v>63</v>
      </c>
      <c r="B50" s="167">
        <v>0</v>
      </c>
      <c r="C50" s="211">
        <v>1500</v>
      </c>
      <c r="D50" s="213">
        <v>0</v>
      </c>
      <c r="E50" s="211" t="s">
        <v>13</v>
      </c>
      <c r="F50" s="401">
        <v>0</v>
      </c>
      <c r="G50" s="167">
        <v>0</v>
      </c>
      <c r="H50" s="167">
        <v>0</v>
      </c>
      <c r="I50" s="211">
        <v>0</v>
      </c>
      <c r="J50" s="167">
        <v>0</v>
      </c>
      <c r="K50" s="325">
        <v>0</v>
      </c>
      <c r="L50" s="167">
        <v>0</v>
      </c>
      <c r="M50" s="167">
        <v>0</v>
      </c>
      <c r="N50" s="213">
        <v>0</v>
      </c>
      <c r="O50" s="213">
        <v>0</v>
      </c>
      <c r="P50" s="369" t="s">
        <v>13</v>
      </c>
      <c r="Q50" s="363">
        <v>1500</v>
      </c>
    </row>
    <row r="51" spans="1:17" s="114" customFormat="1" ht="18.75" customHeight="1" thickBot="1" thickTop="1">
      <c r="A51" s="119">
        <v>533000</v>
      </c>
      <c r="B51" s="121">
        <v>0</v>
      </c>
      <c r="C51" s="121">
        <v>0</v>
      </c>
      <c r="D51" s="121">
        <v>0</v>
      </c>
      <c r="E51" s="121">
        <v>0</v>
      </c>
      <c r="F51" s="40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355"/>
    </row>
    <row r="52" spans="1:17" s="114" customFormat="1" ht="18.75" customHeight="1" thickBot="1">
      <c r="A52" s="119">
        <v>330100</v>
      </c>
      <c r="B52" s="121">
        <v>0</v>
      </c>
      <c r="C52" s="385" t="s">
        <v>13</v>
      </c>
      <c r="D52" s="207">
        <v>0</v>
      </c>
      <c r="E52" s="207">
        <v>0</v>
      </c>
      <c r="F52" s="162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371">
        <f>SUM(C52:P52)</f>
        <v>0</v>
      </c>
    </row>
    <row r="53" spans="1:17" s="114" customFormat="1" ht="18.75" customHeight="1" thickTop="1">
      <c r="A53" s="119">
        <v>330200</v>
      </c>
      <c r="B53" s="121">
        <v>0</v>
      </c>
      <c r="C53" s="207"/>
      <c r="D53" s="207">
        <v>0</v>
      </c>
      <c r="E53" s="207">
        <v>0</v>
      </c>
      <c r="F53" s="120">
        <v>0</v>
      </c>
      <c r="G53" s="120">
        <v>0</v>
      </c>
      <c r="H53" s="120">
        <v>0</v>
      </c>
      <c r="I53" s="170">
        <v>0</v>
      </c>
      <c r="J53" s="120">
        <v>0</v>
      </c>
      <c r="K53" s="170" t="s">
        <v>13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371">
        <f aca="true" t="shared" si="5" ref="Q53:Q63">SUM(C53:P53)</f>
        <v>0</v>
      </c>
    </row>
    <row r="54" spans="1:17" s="114" customFormat="1" ht="18.75" customHeight="1">
      <c r="A54" s="119">
        <v>330300</v>
      </c>
      <c r="B54" s="121">
        <v>0</v>
      </c>
      <c r="C54" s="328">
        <v>0</v>
      </c>
      <c r="D54" s="207">
        <v>0</v>
      </c>
      <c r="E54" s="207">
        <v>0</v>
      </c>
      <c r="F54" s="120">
        <v>0</v>
      </c>
      <c r="G54" s="120">
        <v>0</v>
      </c>
      <c r="H54" s="120">
        <v>0</v>
      </c>
      <c r="I54" s="120"/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371">
        <f t="shared" si="5"/>
        <v>0</v>
      </c>
    </row>
    <row r="55" spans="1:17" s="114" customFormat="1" ht="18.75" customHeight="1">
      <c r="A55" s="119">
        <v>330400</v>
      </c>
      <c r="B55" s="121">
        <v>0</v>
      </c>
      <c r="C55" s="121">
        <v>0</v>
      </c>
      <c r="D55" s="121">
        <v>0</v>
      </c>
      <c r="E55" s="207">
        <v>0</v>
      </c>
      <c r="F55" s="332">
        <v>0</v>
      </c>
      <c r="G55" s="332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371">
        <f t="shared" si="5"/>
        <v>0</v>
      </c>
    </row>
    <row r="56" spans="1:17" s="114" customFormat="1" ht="18.75" customHeight="1">
      <c r="A56" s="119">
        <v>330600</v>
      </c>
      <c r="B56" s="121">
        <v>0</v>
      </c>
      <c r="C56" s="121">
        <v>0</v>
      </c>
      <c r="D56" s="121">
        <v>0</v>
      </c>
      <c r="E56" s="207">
        <v>0</v>
      </c>
      <c r="F56" s="333">
        <v>0</v>
      </c>
      <c r="G56" s="333">
        <v>0</v>
      </c>
      <c r="H56" s="120">
        <v>0</v>
      </c>
      <c r="I56" s="333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371">
        <f t="shared" si="5"/>
        <v>0</v>
      </c>
    </row>
    <row r="57" spans="1:17" s="114" customFormat="1" ht="18.75" customHeight="1">
      <c r="A57" s="119">
        <v>330800</v>
      </c>
      <c r="B57" s="121">
        <v>0</v>
      </c>
      <c r="C57" s="121">
        <v>0</v>
      </c>
      <c r="D57" s="121">
        <v>0</v>
      </c>
      <c r="E57" s="207">
        <v>0</v>
      </c>
      <c r="F57" s="333">
        <v>0</v>
      </c>
      <c r="G57" s="333">
        <v>0</v>
      </c>
      <c r="H57" s="120">
        <v>0</v>
      </c>
      <c r="I57" s="17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371">
        <f t="shared" si="5"/>
        <v>0</v>
      </c>
    </row>
    <row r="58" spans="1:17" s="114" customFormat="1" ht="18.75" customHeight="1">
      <c r="A58" s="119">
        <v>330900</v>
      </c>
      <c r="B58" s="121">
        <v>0</v>
      </c>
      <c r="C58" s="121">
        <v>0</v>
      </c>
      <c r="D58" s="121">
        <v>0</v>
      </c>
      <c r="E58" s="207">
        <v>0</v>
      </c>
      <c r="F58" s="333">
        <v>0</v>
      </c>
      <c r="G58" s="333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371">
        <f t="shared" si="5"/>
        <v>0</v>
      </c>
    </row>
    <row r="59" spans="1:17" s="114" customFormat="1" ht="18.75" customHeight="1">
      <c r="A59" s="119">
        <v>331100</v>
      </c>
      <c r="B59" s="121">
        <v>0</v>
      </c>
      <c r="C59" s="121">
        <v>0</v>
      </c>
      <c r="D59" s="121">
        <v>0</v>
      </c>
      <c r="E59" s="207">
        <v>0</v>
      </c>
      <c r="F59" s="333">
        <v>0</v>
      </c>
      <c r="G59" s="333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371">
        <f t="shared" si="5"/>
        <v>0</v>
      </c>
    </row>
    <row r="60" spans="1:17" s="114" customFormat="1" ht="18.75" customHeight="1">
      <c r="A60" s="119">
        <v>331300</v>
      </c>
      <c r="B60" s="121">
        <v>0</v>
      </c>
      <c r="C60" s="121">
        <v>0</v>
      </c>
      <c r="D60" s="121">
        <v>0</v>
      </c>
      <c r="E60" s="207">
        <v>0</v>
      </c>
      <c r="F60" s="333">
        <v>0</v>
      </c>
      <c r="G60" s="333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371">
        <f t="shared" si="5"/>
        <v>0</v>
      </c>
    </row>
    <row r="61" spans="1:17" s="114" customFormat="1" ht="18.75" customHeight="1">
      <c r="A61" s="119">
        <v>331400</v>
      </c>
      <c r="B61" s="121">
        <v>0</v>
      </c>
      <c r="C61" s="329" t="s">
        <v>13</v>
      </c>
      <c r="D61" s="329">
        <v>0</v>
      </c>
      <c r="E61" s="207" t="s">
        <v>13</v>
      </c>
      <c r="F61" s="333">
        <v>0</v>
      </c>
      <c r="G61" s="333">
        <v>0</v>
      </c>
      <c r="H61" s="120">
        <v>0</v>
      </c>
      <c r="I61" s="170"/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371">
        <f t="shared" si="5"/>
        <v>0</v>
      </c>
    </row>
    <row r="62" spans="1:17" s="114" customFormat="1" ht="18.75" customHeight="1">
      <c r="A62" s="119">
        <v>331700</v>
      </c>
      <c r="B62" s="121">
        <v>0</v>
      </c>
      <c r="C62" s="329">
        <v>0</v>
      </c>
      <c r="D62" s="329">
        <v>0</v>
      </c>
      <c r="E62" s="207">
        <v>0</v>
      </c>
      <c r="F62" s="333">
        <v>0</v>
      </c>
      <c r="G62" s="333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371">
        <f t="shared" si="5"/>
        <v>0</v>
      </c>
    </row>
    <row r="63" spans="1:17" s="114" customFormat="1" ht="18.75" customHeight="1">
      <c r="A63" s="119" t="s">
        <v>60</v>
      </c>
      <c r="B63" s="121">
        <v>0</v>
      </c>
      <c r="C63" s="329">
        <v>0</v>
      </c>
      <c r="D63" s="329">
        <v>0</v>
      </c>
      <c r="E63" s="207">
        <v>0</v>
      </c>
      <c r="F63" s="333">
        <v>0</v>
      </c>
      <c r="G63" s="333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371">
        <f t="shared" si="5"/>
        <v>0</v>
      </c>
    </row>
    <row r="64" spans="1:17" s="114" customFormat="1" ht="21.75" customHeight="1" thickBot="1">
      <c r="A64" s="163" t="s">
        <v>62</v>
      </c>
      <c r="B64" s="208">
        <v>0</v>
      </c>
      <c r="C64" s="330">
        <f>SUM(C51:C62)</f>
        <v>0</v>
      </c>
      <c r="D64" s="330">
        <f>SUM(D51:D61)</f>
        <v>0</v>
      </c>
      <c r="E64" s="209">
        <f>SUM(E52:E63)</f>
        <v>0</v>
      </c>
      <c r="F64" s="334">
        <f>SUM(F51:F63)</f>
        <v>0</v>
      </c>
      <c r="G64" s="334">
        <f>SUM(G51:G63)</f>
        <v>0</v>
      </c>
      <c r="H64" s="324">
        <f>SUM(H52:H62)</f>
        <v>0</v>
      </c>
      <c r="I64" s="334">
        <f>SUM(I51:I63)</f>
        <v>0</v>
      </c>
      <c r="J64" s="324">
        <f>SUM(J51:J62)</f>
        <v>0</v>
      </c>
      <c r="K64" s="324">
        <v>0</v>
      </c>
      <c r="L64" s="324">
        <f>SUM(L51:L62)</f>
        <v>0</v>
      </c>
      <c r="M64" s="164">
        <v>0</v>
      </c>
      <c r="N64" s="324">
        <f>SUM(N51:N62)</f>
        <v>0</v>
      </c>
      <c r="O64" s="324">
        <f>SUM(O51:O62)</f>
        <v>0</v>
      </c>
      <c r="P64" s="324">
        <f>SUM(P51:P62)</f>
        <v>0</v>
      </c>
      <c r="Q64" s="372">
        <f>Q52+Q53+Q54+Q55+Q56+Q57+Q58+Q59+Q60+Q61+Q62+Q63</f>
        <v>0</v>
      </c>
    </row>
    <row r="65" spans="1:17" s="114" customFormat="1" ht="21.75" customHeight="1" thickBot="1">
      <c r="A65" s="161" t="s">
        <v>63</v>
      </c>
      <c r="B65" s="210">
        <v>0</v>
      </c>
      <c r="C65" s="331" t="s">
        <v>13</v>
      </c>
      <c r="D65" s="331">
        <v>0</v>
      </c>
      <c r="E65" s="214" t="s">
        <v>13</v>
      </c>
      <c r="F65" s="335">
        <v>0</v>
      </c>
      <c r="G65" s="335">
        <v>0</v>
      </c>
      <c r="H65" s="326">
        <v>0</v>
      </c>
      <c r="I65" s="335">
        <v>0</v>
      </c>
      <c r="J65" s="326">
        <v>0</v>
      </c>
      <c r="K65" s="326">
        <v>0</v>
      </c>
      <c r="L65" s="335">
        <v>0</v>
      </c>
      <c r="M65" s="162">
        <v>0</v>
      </c>
      <c r="N65" s="335">
        <v>0</v>
      </c>
      <c r="O65" s="335">
        <v>0</v>
      </c>
      <c r="P65" s="335">
        <v>0</v>
      </c>
      <c r="Q65" s="386" t="s">
        <v>13</v>
      </c>
    </row>
    <row r="66" spans="1:17" s="114" customFormat="1" ht="21" customHeight="1" thickTop="1">
      <c r="A66" s="117">
        <v>534000</v>
      </c>
      <c r="B66" s="124">
        <v>0</v>
      </c>
      <c r="C66" s="123">
        <v>0</v>
      </c>
      <c r="D66" s="124">
        <v>0</v>
      </c>
      <c r="E66" s="260">
        <v>0</v>
      </c>
      <c r="F66" s="124">
        <v>0</v>
      </c>
      <c r="G66" s="124">
        <v>0</v>
      </c>
      <c r="H66" s="124">
        <v>0</v>
      </c>
      <c r="I66" s="123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366">
        <v>0</v>
      </c>
      <c r="Q66" s="355"/>
    </row>
    <row r="67" spans="1:17" s="114" customFormat="1" ht="18" customHeight="1">
      <c r="A67" s="119">
        <v>340100</v>
      </c>
      <c r="B67" s="121">
        <v>0</v>
      </c>
      <c r="C67" s="121" t="s">
        <v>13</v>
      </c>
      <c r="D67" s="121">
        <v>0</v>
      </c>
      <c r="E67" s="124">
        <v>0</v>
      </c>
      <c r="F67" s="121">
        <v>0</v>
      </c>
      <c r="G67" s="121">
        <v>0</v>
      </c>
      <c r="H67" s="121">
        <v>0</v>
      </c>
      <c r="I67" s="120">
        <v>0</v>
      </c>
      <c r="J67" s="121">
        <v>0</v>
      </c>
      <c r="K67" s="121">
        <v>0</v>
      </c>
      <c r="L67" s="121">
        <v>0</v>
      </c>
      <c r="M67" s="121">
        <v>0</v>
      </c>
      <c r="N67" s="121">
        <v>0</v>
      </c>
      <c r="O67" s="121">
        <v>0</v>
      </c>
      <c r="P67" s="387" t="s">
        <v>13</v>
      </c>
      <c r="Q67" s="354">
        <f>SUM(C67:P67)</f>
        <v>0</v>
      </c>
    </row>
    <row r="68" spans="1:17" s="114" customFormat="1" ht="18" customHeight="1">
      <c r="A68" s="113">
        <v>340300</v>
      </c>
      <c r="B68" s="234">
        <v>0</v>
      </c>
      <c r="C68" s="234">
        <v>103.79</v>
      </c>
      <c r="D68" s="234">
        <v>0</v>
      </c>
      <c r="E68" s="207">
        <v>0</v>
      </c>
      <c r="F68" s="234">
        <v>0</v>
      </c>
      <c r="G68" s="234">
        <v>0</v>
      </c>
      <c r="H68" s="207">
        <v>0</v>
      </c>
      <c r="I68" s="234">
        <v>0</v>
      </c>
      <c r="J68" s="207">
        <v>0</v>
      </c>
      <c r="K68" s="207">
        <v>0</v>
      </c>
      <c r="L68" s="234">
        <v>0</v>
      </c>
      <c r="M68" s="234">
        <v>0</v>
      </c>
      <c r="N68" s="234">
        <v>0</v>
      </c>
      <c r="O68" s="234">
        <v>0</v>
      </c>
      <c r="P68" s="367">
        <v>21563.34</v>
      </c>
      <c r="Q68" s="354">
        <f>SUM(C68:P68)</f>
        <v>21667.13</v>
      </c>
    </row>
    <row r="69" spans="1:17" s="114" customFormat="1" ht="18" customHeight="1">
      <c r="A69" s="113">
        <v>340400</v>
      </c>
      <c r="B69" s="234">
        <v>0</v>
      </c>
      <c r="C69" s="212">
        <v>0</v>
      </c>
      <c r="D69" s="234">
        <v>0</v>
      </c>
      <c r="E69" s="207">
        <v>0</v>
      </c>
      <c r="F69" s="234">
        <v>0</v>
      </c>
      <c r="G69" s="234">
        <v>0</v>
      </c>
      <c r="H69" s="207">
        <v>0</v>
      </c>
      <c r="I69" s="234">
        <v>0</v>
      </c>
      <c r="J69" s="207">
        <v>0</v>
      </c>
      <c r="K69" s="207">
        <v>0</v>
      </c>
      <c r="L69" s="234">
        <v>0</v>
      </c>
      <c r="M69" s="234">
        <v>0</v>
      </c>
      <c r="N69" s="234">
        <v>0</v>
      </c>
      <c r="O69" s="234">
        <v>0</v>
      </c>
      <c r="P69" s="367">
        <v>0</v>
      </c>
      <c r="Q69" s="354">
        <f>SUM(C69:P69)</f>
        <v>0</v>
      </c>
    </row>
    <row r="70" spans="1:17" s="114" customFormat="1" ht="18" customHeight="1">
      <c r="A70" s="113">
        <v>340500</v>
      </c>
      <c r="B70" s="234">
        <v>0</v>
      </c>
      <c r="C70" s="212">
        <v>8560</v>
      </c>
      <c r="D70" s="234">
        <v>0</v>
      </c>
      <c r="E70" s="124">
        <v>0</v>
      </c>
      <c r="F70" s="234">
        <v>0</v>
      </c>
      <c r="G70" s="234">
        <v>0</v>
      </c>
      <c r="H70" s="124">
        <v>0</v>
      </c>
      <c r="I70" s="234">
        <v>0</v>
      </c>
      <c r="J70" s="124">
        <v>0</v>
      </c>
      <c r="K70" s="124">
        <v>0</v>
      </c>
      <c r="L70" s="234">
        <v>0</v>
      </c>
      <c r="M70" s="234">
        <v>0</v>
      </c>
      <c r="N70" s="234">
        <v>0</v>
      </c>
      <c r="O70" s="234">
        <v>0</v>
      </c>
      <c r="P70" s="367">
        <v>0</v>
      </c>
      <c r="Q70" s="354">
        <f>SUM(C70:P70)</f>
        <v>8560</v>
      </c>
    </row>
    <row r="71" spans="1:17" s="114" customFormat="1" ht="21.75" customHeight="1" thickBot="1">
      <c r="A71" s="163" t="s">
        <v>93</v>
      </c>
      <c r="B71" s="208">
        <v>0</v>
      </c>
      <c r="C71" s="209">
        <f>SUM(C67:C70)</f>
        <v>8663.79</v>
      </c>
      <c r="D71" s="208">
        <v>0</v>
      </c>
      <c r="E71" s="257">
        <v>0</v>
      </c>
      <c r="F71" s="208">
        <v>0</v>
      </c>
      <c r="G71" s="208">
        <v>0</v>
      </c>
      <c r="H71" s="208">
        <f>SUM(H66:H70)</f>
        <v>0</v>
      </c>
      <c r="I71" s="234">
        <f>SUM(I67:I70)</f>
        <v>0</v>
      </c>
      <c r="J71" s="208">
        <v>0</v>
      </c>
      <c r="K71" s="208">
        <v>0</v>
      </c>
      <c r="L71" s="208">
        <v>0</v>
      </c>
      <c r="M71" s="208">
        <v>0</v>
      </c>
      <c r="N71" s="208">
        <v>0</v>
      </c>
      <c r="O71" s="208">
        <v>0</v>
      </c>
      <c r="P71" s="388">
        <v>21563.34</v>
      </c>
      <c r="Q71" s="373">
        <f>SUM(Q67:Q70)</f>
        <v>30227.13</v>
      </c>
    </row>
    <row r="72" spans="1:17" s="114" customFormat="1" ht="20.25" customHeight="1" thickBot="1">
      <c r="A72" s="161" t="s">
        <v>63</v>
      </c>
      <c r="B72" s="210">
        <v>0</v>
      </c>
      <c r="C72" s="214">
        <v>8663.79</v>
      </c>
      <c r="D72" s="210">
        <v>0</v>
      </c>
      <c r="E72" s="258">
        <v>0</v>
      </c>
      <c r="F72" s="210">
        <v>0</v>
      </c>
      <c r="G72" s="210">
        <v>0</v>
      </c>
      <c r="H72" s="210">
        <v>0</v>
      </c>
      <c r="I72" s="213">
        <v>0</v>
      </c>
      <c r="J72" s="210">
        <v>0</v>
      </c>
      <c r="K72" s="210">
        <v>0</v>
      </c>
      <c r="L72" s="210">
        <v>0</v>
      </c>
      <c r="M72" s="210">
        <v>0</v>
      </c>
      <c r="N72" s="210">
        <v>0</v>
      </c>
      <c r="O72" s="210">
        <v>0</v>
      </c>
      <c r="P72" s="389">
        <v>21563.34</v>
      </c>
      <c r="Q72" s="363">
        <f>SUM(B72:P72)</f>
        <v>30227.13</v>
      </c>
    </row>
    <row r="73" spans="1:17" s="114" customFormat="1" ht="18.75" customHeight="1" thickTop="1">
      <c r="A73" s="117">
        <v>541000</v>
      </c>
      <c r="B73" s="124">
        <v>0</v>
      </c>
      <c r="C73" s="124">
        <v>0</v>
      </c>
      <c r="D73" s="124">
        <v>0</v>
      </c>
      <c r="E73" s="124">
        <v>0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3">
        <v>0</v>
      </c>
      <c r="O73" s="123">
        <v>0</v>
      </c>
      <c r="P73" s="123">
        <v>0</v>
      </c>
      <c r="Q73" s="123">
        <v>0</v>
      </c>
    </row>
    <row r="74" spans="1:17" s="114" customFormat="1" ht="18.75" customHeight="1">
      <c r="A74" s="119">
        <v>410100</v>
      </c>
      <c r="B74" s="121">
        <v>0</v>
      </c>
      <c r="C74" s="121">
        <v>0</v>
      </c>
      <c r="D74" s="207">
        <v>0</v>
      </c>
      <c r="E74" s="207">
        <v>0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</row>
    <row r="75" spans="1:17" s="114" customFormat="1" ht="18.75" customHeight="1">
      <c r="A75" s="119">
        <v>410200</v>
      </c>
      <c r="B75" s="121">
        <v>0</v>
      </c>
      <c r="C75" s="121">
        <v>0</v>
      </c>
      <c r="D75" s="207">
        <v>0</v>
      </c>
      <c r="E75" s="207">
        <v>0</v>
      </c>
      <c r="F75" s="120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</row>
    <row r="76" spans="1:17" s="114" customFormat="1" ht="18.75" customHeight="1">
      <c r="A76" s="119">
        <v>410300</v>
      </c>
      <c r="B76" s="121">
        <v>0</v>
      </c>
      <c r="C76" s="121">
        <v>0</v>
      </c>
      <c r="D76" s="207">
        <v>0</v>
      </c>
      <c r="E76" s="207">
        <v>0</v>
      </c>
      <c r="F76" s="120">
        <v>0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</row>
    <row r="77" spans="1:17" s="114" customFormat="1" ht="18.75" customHeight="1">
      <c r="A77" s="119">
        <v>410600</v>
      </c>
      <c r="B77" s="121">
        <v>0</v>
      </c>
      <c r="C77" s="121">
        <v>0</v>
      </c>
      <c r="D77" s="207">
        <v>0</v>
      </c>
      <c r="E77" s="207">
        <v>0</v>
      </c>
      <c r="F77" s="120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</row>
    <row r="78" spans="1:17" s="114" customFormat="1" ht="18.75" customHeight="1">
      <c r="A78" s="119">
        <v>410700</v>
      </c>
      <c r="B78" s="121">
        <v>0</v>
      </c>
      <c r="C78" s="121">
        <v>0</v>
      </c>
      <c r="D78" s="207">
        <v>0</v>
      </c>
      <c r="E78" s="207">
        <v>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</row>
    <row r="79" spans="1:17" s="114" customFormat="1" ht="18.75" customHeight="1">
      <c r="A79" s="119">
        <v>411600</v>
      </c>
      <c r="B79" s="121">
        <v>0</v>
      </c>
      <c r="C79" s="121">
        <v>0</v>
      </c>
      <c r="D79" s="207">
        <v>0</v>
      </c>
      <c r="E79" s="207">
        <v>0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</row>
    <row r="80" spans="1:17" s="114" customFormat="1" ht="18.75" customHeight="1">
      <c r="A80" s="113">
        <v>411800</v>
      </c>
      <c r="B80" s="234">
        <v>0</v>
      </c>
      <c r="C80" s="212" t="s">
        <v>13</v>
      </c>
      <c r="D80" s="212">
        <v>0</v>
      </c>
      <c r="E80" s="212">
        <v>0</v>
      </c>
      <c r="F80" s="168">
        <v>0</v>
      </c>
      <c r="G80" s="168">
        <v>0</v>
      </c>
      <c r="H80" s="168">
        <v>0</v>
      </c>
      <c r="I80" s="168">
        <v>0</v>
      </c>
      <c r="J80" s="168">
        <v>0</v>
      </c>
      <c r="K80" s="168">
        <v>0</v>
      </c>
      <c r="L80" s="168">
        <v>0</v>
      </c>
      <c r="M80" s="168">
        <v>0</v>
      </c>
      <c r="N80" s="168">
        <v>0</v>
      </c>
      <c r="O80" s="168">
        <v>0</v>
      </c>
      <c r="P80" s="168">
        <v>0</v>
      </c>
      <c r="Q80" s="354">
        <f>SUM(C80:P80)</f>
        <v>0</v>
      </c>
    </row>
    <row r="81" spans="1:17" s="114" customFormat="1" ht="21.75" customHeight="1" thickBot="1">
      <c r="A81" s="163" t="s">
        <v>62</v>
      </c>
      <c r="B81" s="208">
        <v>0</v>
      </c>
      <c r="C81" s="208">
        <f>SUM(C74:C80)</f>
        <v>0</v>
      </c>
      <c r="D81" s="209">
        <f>SUM(D73:D80)</f>
        <v>0</v>
      </c>
      <c r="E81" s="209">
        <v>0</v>
      </c>
      <c r="F81" s="164">
        <f>SUM(F74:F79)</f>
        <v>0</v>
      </c>
      <c r="G81" s="164">
        <f>SUM(G74:G79)</f>
        <v>0</v>
      </c>
      <c r="H81" s="164">
        <f>SUM(H73:H79)</f>
        <v>0</v>
      </c>
      <c r="I81" s="164">
        <v>0</v>
      </c>
      <c r="J81" s="164">
        <v>0</v>
      </c>
      <c r="K81" s="164">
        <v>0</v>
      </c>
      <c r="L81" s="164">
        <v>0</v>
      </c>
      <c r="M81" s="164">
        <v>0</v>
      </c>
      <c r="N81" s="164">
        <v>0</v>
      </c>
      <c r="O81" s="164">
        <v>0</v>
      </c>
      <c r="P81" s="164">
        <v>0</v>
      </c>
      <c r="Q81" s="357">
        <f>SUM(C81:P81)</f>
        <v>0</v>
      </c>
    </row>
    <row r="82" spans="1:17" s="114" customFormat="1" ht="21.75" customHeight="1" thickBot="1">
      <c r="A82" s="161" t="s">
        <v>63</v>
      </c>
      <c r="B82" s="210">
        <v>0</v>
      </c>
      <c r="C82" s="214" t="s">
        <v>13</v>
      </c>
      <c r="D82" s="214">
        <v>0</v>
      </c>
      <c r="E82" s="214">
        <v>0</v>
      </c>
      <c r="F82" s="162">
        <v>0</v>
      </c>
      <c r="G82" s="162">
        <v>0</v>
      </c>
      <c r="H82" s="162">
        <v>0</v>
      </c>
      <c r="I82" s="162">
        <v>0</v>
      </c>
      <c r="J82" s="162">
        <v>0</v>
      </c>
      <c r="K82" s="162">
        <v>0</v>
      </c>
      <c r="L82" s="162">
        <v>0</v>
      </c>
      <c r="M82" s="162">
        <v>0</v>
      </c>
      <c r="N82" s="162">
        <v>0</v>
      </c>
      <c r="O82" s="162">
        <v>0</v>
      </c>
      <c r="P82" s="162">
        <v>0</v>
      </c>
      <c r="Q82" s="390" t="s">
        <v>13</v>
      </c>
    </row>
    <row r="83" spans="1:17" s="114" customFormat="1" ht="21" customHeight="1" thickTop="1">
      <c r="A83" s="117">
        <v>542000</v>
      </c>
      <c r="B83" s="124">
        <v>0</v>
      </c>
      <c r="C83" s="123">
        <v>0</v>
      </c>
      <c r="D83" s="124">
        <v>0</v>
      </c>
      <c r="E83" s="124">
        <v>0</v>
      </c>
      <c r="F83" s="124">
        <v>0</v>
      </c>
      <c r="G83" s="124">
        <v>0</v>
      </c>
      <c r="H83" s="124">
        <v>0</v>
      </c>
      <c r="I83" s="123">
        <v>0</v>
      </c>
      <c r="J83" s="124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</row>
    <row r="84" spans="1:17" s="114" customFormat="1" ht="18" customHeight="1">
      <c r="A84" s="119">
        <v>420800</v>
      </c>
      <c r="B84" s="121">
        <v>0</v>
      </c>
      <c r="C84" s="207">
        <v>0</v>
      </c>
      <c r="D84" s="121">
        <v>0</v>
      </c>
      <c r="E84" s="121">
        <v>0</v>
      </c>
      <c r="F84" s="121">
        <v>0</v>
      </c>
      <c r="G84" s="121">
        <v>0</v>
      </c>
      <c r="H84" s="121">
        <v>0</v>
      </c>
      <c r="I84" s="120"/>
      <c r="J84" s="121">
        <v>0</v>
      </c>
      <c r="K84" s="121">
        <v>0</v>
      </c>
      <c r="L84" s="121">
        <v>0</v>
      </c>
      <c r="M84" s="121">
        <v>0</v>
      </c>
      <c r="N84" s="121">
        <v>0</v>
      </c>
      <c r="O84" s="121">
        <v>0</v>
      </c>
      <c r="P84" s="121">
        <v>0</v>
      </c>
      <c r="Q84" s="121">
        <v>0</v>
      </c>
    </row>
    <row r="85" spans="1:17" s="114" customFormat="1" ht="18" customHeight="1">
      <c r="A85" s="119">
        <v>420900</v>
      </c>
      <c r="B85" s="121">
        <v>0</v>
      </c>
      <c r="C85" s="207">
        <v>0</v>
      </c>
      <c r="D85" s="121">
        <v>0</v>
      </c>
      <c r="E85" s="121">
        <v>0</v>
      </c>
      <c r="F85" s="121">
        <v>0</v>
      </c>
      <c r="G85" s="121">
        <v>0</v>
      </c>
      <c r="H85" s="121">
        <v>0</v>
      </c>
      <c r="I85" s="120"/>
      <c r="J85" s="121">
        <v>0</v>
      </c>
      <c r="K85" s="121">
        <v>0</v>
      </c>
      <c r="L85" s="121">
        <v>0</v>
      </c>
      <c r="M85" s="121">
        <v>0</v>
      </c>
      <c r="N85" s="121">
        <v>0</v>
      </c>
      <c r="O85" s="121">
        <v>0</v>
      </c>
      <c r="P85" s="121">
        <v>0</v>
      </c>
      <c r="Q85" s="121">
        <v>0</v>
      </c>
    </row>
    <row r="86" spans="1:17" s="114" customFormat="1" ht="18" customHeight="1">
      <c r="A86" s="119">
        <v>421000</v>
      </c>
      <c r="B86" s="121">
        <v>0</v>
      </c>
      <c r="C86" s="207">
        <v>0</v>
      </c>
      <c r="D86" s="121">
        <v>0</v>
      </c>
      <c r="E86" s="121">
        <v>0</v>
      </c>
      <c r="F86" s="121">
        <v>0</v>
      </c>
      <c r="G86" s="121">
        <v>0</v>
      </c>
      <c r="H86" s="121">
        <v>0</v>
      </c>
      <c r="I86" s="120"/>
      <c r="J86" s="121"/>
      <c r="K86" s="121">
        <v>0</v>
      </c>
      <c r="L86" s="121">
        <v>0</v>
      </c>
      <c r="M86" s="121">
        <v>0</v>
      </c>
      <c r="N86" s="121">
        <v>0</v>
      </c>
      <c r="O86" s="121">
        <v>0</v>
      </c>
      <c r="P86" s="121">
        <v>0</v>
      </c>
      <c r="Q86" s="121">
        <v>0</v>
      </c>
    </row>
    <row r="87" spans="1:17" s="114" customFormat="1" ht="21.75" customHeight="1" thickBot="1">
      <c r="A87" s="163" t="s">
        <v>93</v>
      </c>
      <c r="B87" s="208">
        <v>0</v>
      </c>
      <c r="C87" s="209">
        <v>0</v>
      </c>
      <c r="D87" s="208">
        <v>0</v>
      </c>
      <c r="E87" s="208">
        <v>0</v>
      </c>
      <c r="F87" s="208">
        <v>0</v>
      </c>
      <c r="G87" s="208">
        <v>0</v>
      </c>
      <c r="H87" s="208">
        <v>0</v>
      </c>
      <c r="I87" s="234">
        <f>SUM(I83:I86)</f>
        <v>0</v>
      </c>
      <c r="J87" s="208">
        <f>SUM(J84:J86)</f>
        <v>0</v>
      </c>
      <c r="K87" s="208">
        <v>0</v>
      </c>
      <c r="L87" s="208">
        <v>0</v>
      </c>
      <c r="M87" s="208">
        <v>0</v>
      </c>
      <c r="N87" s="208">
        <v>0</v>
      </c>
      <c r="O87" s="208">
        <v>0</v>
      </c>
      <c r="P87" s="208">
        <v>0</v>
      </c>
      <c r="Q87" s="208">
        <v>0</v>
      </c>
    </row>
    <row r="88" spans="1:17" s="114" customFormat="1" ht="20.25" customHeight="1" thickBot="1">
      <c r="A88" s="161" t="s">
        <v>63</v>
      </c>
      <c r="B88" s="210">
        <v>0</v>
      </c>
      <c r="C88" s="214">
        <v>0</v>
      </c>
      <c r="D88" s="210">
        <v>0</v>
      </c>
      <c r="E88" s="210">
        <v>0</v>
      </c>
      <c r="F88" s="210">
        <v>0</v>
      </c>
      <c r="G88" s="210">
        <v>0</v>
      </c>
      <c r="H88" s="210">
        <v>0</v>
      </c>
      <c r="I88" s="213"/>
      <c r="J88" s="210"/>
      <c r="K88" s="210">
        <v>0</v>
      </c>
      <c r="L88" s="210">
        <v>0</v>
      </c>
      <c r="M88" s="210">
        <v>0</v>
      </c>
      <c r="N88" s="210">
        <v>0</v>
      </c>
      <c r="O88" s="210">
        <v>0</v>
      </c>
      <c r="P88" s="210">
        <v>0</v>
      </c>
      <c r="Q88" s="210">
        <v>0</v>
      </c>
    </row>
    <row r="89" spans="1:17" s="114" customFormat="1" ht="18.75" customHeight="1" thickTop="1">
      <c r="A89" s="117">
        <v>560000</v>
      </c>
      <c r="B89" s="124">
        <v>0</v>
      </c>
      <c r="C89" s="124">
        <v>0</v>
      </c>
      <c r="D89" s="124">
        <v>0</v>
      </c>
      <c r="E89" s="124">
        <v>0</v>
      </c>
      <c r="F89" s="124">
        <v>0</v>
      </c>
      <c r="G89" s="124">
        <v>0</v>
      </c>
      <c r="H89" s="123">
        <v>0</v>
      </c>
      <c r="I89" s="123">
        <v>0</v>
      </c>
      <c r="J89" s="123">
        <v>0</v>
      </c>
      <c r="K89" s="123">
        <v>0</v>
      </c>
      <c r="L89" s="124">
        <v>0</v>
      </c>
      <c r="M89" s="123">
        <v>0</v>
      </c>
      <c r="N89" s="124">
        <v>0</v>
      </c>
      <c r="O89" s="124">
        <v>0</v>
      </c>
      <c r="P89" s="124">
        <v>0</v>
      </c>
      <c r="Q89" s="124">
        <v>0</v>
      </c>
    </row>
    <row r="90" spans="1:17" s="114" customFormat="1" ht="18.75" customHeight="1">
      <c r="A90" s="119">
        <v>610100</v>
      </c>
      <c r="B90" s="121">
        <v>0</v>
      </c>
      <c r="C90" s="121">
        <v>0</v>
      </c>
      <c r="D90" s="207">
        <v>0</v>
      </c>
      <c r="E90" s="207">
        <v>0</v>
      </c>
      <c r="F90" s="121">
        <v>0</v>
      </c>
      <c r="G90" s="121">
        <v>0</v>
      </c>
      <c r="H90" s="120">
        <v>0</v>
      </c>
      <c r="I90" s="120">
        <v>0</v>
      </c>
      <c r="J90" s="120">
        <v>0</v>
      </c>
      <c r="K90" s="120">
        <v>0</v>
      </c>
      <c r="L90" s="121">
        <v>0</v>
      </c>
      <c r="M90" s="120">
        <v>0</v>
      </c>
      <c r="N90" s="121">
        <v>0</v>
      </c>
      <c r="O90" s="121">
        <v>0</v>
      </c>
      <c r="P90" s="121">
        <v>0</v>
      </c>
      <c r="Q90" s="121">
        <v>0</v>
      </c>
    </row>
    <row r="91" spans="1:17" s="114" customFormat="1" ht="18.75" customHeight="1">
      <c r="A91" s="119">
        <v>610200</v>
      </c>
      <c r="B91" s="121">
        <v>0</v>
      </c>
      <c r="C91" s="121">
        <v>0</v>
      </c>
      <c r="D91" s="207">
        <v>0</v>
      </c>
      <c r="E91" s="207">
        <v>0</v>
      </c>
      <c r="F91" s="121">
        <v>0</v>
      </c>
      <c r="G91" s="121">
        <v>0</v>
      </c>
      <c r="H91" s="120">
        <v>0</v>
      </c>
      <c r="I91" s="120">
        <v>0</v>
      </c>
      <c r="J91" s="120">
        <v>0</v>
      </c>
      <c r="K91" s="120">
        <v>0</v>
      </c>
      <c r="L91" s="121">
        <v>0</v>
      </c>
      <c r="M91" s="120">
        <v>0</v>
      </c>
      <c r="N91" s="121">
        <v>0</v>
      </c>
      <c r="O91" s="121">
        <v>0</v>
      </c>
      <c r="P91" s="121">
        <v>0</v>
      </c>
      <c r="Q91" s="121">
        <v>0</v>
      </c>
    </row>
    <row r="92" spans="1:17" s="114" customFormat="1" ht="18.75" customHeight="1">
      <c r="A92" s="119">
        <v>610400</v>
      </c>
      <c r="B92" s="121">
        <v>0</v>
      </c>
      <c r="C92" s="121">
        <v>0</v>
      </c>
      <c r="D92" s="207">
        <v>0</v>
      </c>
      <c r="E92" s="207">
        <v>0</v>
      </c>
      <c r="F92" s="121">
        <v>0</v>
      </c>
      <c r="G92" s="121">
        <v>0</v>
      </c>
      <c r="H92" s="120">
        <v>0</v>
      </c>
      <c r="I92" s="120">
        <v>0</v>
      </c>
      <c r="J92" s="120"/>
      <c r="K92" s="120">
        <v>0</v>
      </c>
      <c r="L92" s="121">
        <v>0</v>
      </c>
      <c r="M92" s="120">
        <v>0</v>
      </c>
      <c r="N92" s="121">
        <v>0</v>
      </c>
      <c r="O92" s="121">
        <v>0</v>
      </c>
      <c r="P92" s="121">
        <v>0</v>
      </c>
      <c r="Q92" s="121">
        <v>0</v>
      </c>
    </row>
    <row r="93" spans="1:17" s="114" customFormat="1" ht="21.75" customHeight="1" thickBot="1">
      <c r="A93" s="163" t="s">
        <v>62</v>
      </c>
      <c r="B93" s="208">
        <v>0</v>
      </c>
      <c r="C93" s="208">
        <v>0</v>
      </c>
      <c r="D93" s="209">
        <f>SUM(D89:D91)</f>
        <v>0</v>
      </c>
      <c r="E93" s="209">
        <v>0</v>
      </c>
      <c r="F93" s="208">
        <v>0</v>
      </c>
      <c r="G93" s="208">
        <v>0</v>
      </c>
      <c r="H93" s="164">
        <f>SUM(H89:H92)</f>
        <v>0</v>
      </c>
      <c r="I93" s="164">
        <v>0</v>
      </c>
      <c r="J93" s="164"/>
      <c r="K93" s="164">
        <f>SUM(K89:K92)</f>
        <v>0</v>
      </c>
      <c r="L93" s="208">
        <v>0</v>
      </c>
      <c r="M93" s="164">
        <v>0</v>
      </c>
      <c r="N93" s="208">
        <v>0</v>
      </c>
      <c r="O93" s="208">
        <v>0</v>
      </c>
      <c r="P93" s="208">
        <v>0</v>
      </c>
      <c r="Q93" s="208">
        <v>0</v>
      </c>
    </row>
    <row r="94" spans="1:17" s="114" customFormat="1" ht="21.75" customHeight="1" thickBot="1">
      <c r="A94" s="161" t="s">
        <v>63</v>
      </c>
      <c r="B94" s="210">
        <v>0</v>
      </c>
      <c r="C94" s="210">
        <v>0</v>
      </c>
      <c r="D94" s="214">
        <v>0</v>
      </c>
      <c r="E94" s="214">
        <v>0</v>
      </c>
      <c r="F94" s="210">
        <v>0</v>
      </c>
      <c r="G94" s="210">
        <v>0</v>
      </c>
      <c r="H94" s="162">
        <v>0</v>
      </c>
      <c r="I94" s="162">
        <v>0</v>
      </c>
      <c r="J94" s="162">
        <v>0</v>
      </c>
      <c r="K94" s="162">
        <v>0</v>
      </c>
      <c r="L94" s="210">
        <v>0</v>
      </c>
      <c r="M94" s="162">
        <v>0</v>
      </c>
      <c r="N94" s="210">
        <v>0</v>
      </c>
      <c r="O94" s="210">
        <v>0</v>
      </c>
      <c r="P94" s="210">
        <v>0</v>
      </c>
      <c r="Q94" s="210">
        <v>0</v>
      </c>
    </row>
    <row r="95" spans="1:17" s="114" customFormat="1" ht="21" customHeight="1" thickTop="1">
      <c r="A95" s="117">
        <v>550000</v>
      </c>
      <c r="B95" s="124">
        <v>0</v>
      </c>
      <c r="C95" s="123">
        <v>0</v>
      </c>
      <c r="D95" s="124">
        <v>0</v>
      </c>
      <c r="E95" s="124">
        <v>0</v>
      </c>
      <c r="F95" s="124">
        <v>0</v>
      </c>
      <c r="G95" s="124">
        <v>0</v>
      </c>
      <c r="H95" s="124">
        <v>0</v>
      </c>
      <c r="I95" s="123">
        <v>0</v>
      </c>
      <c r="J95" s="124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</row>
    <row r="96" spans="1:17" s="114" customFormat="1" ht="21" customHeight="1">
      <c r="A96" s="117">
        <v>551000</v>
      </c>
      <c r="B96" s="260" t="s">
        <v>13</v>
      </c>
      <c r="C96" s="260" t="s">
        <v>13</v>
      </c>
      <c r="D96" s="260" t="s">
        <v>13</v>
      </c>
      <c r="E96" s="124">
        <v>0</v>
      </c>
      <c r="F96" s="124">
        <v>0</v>
      </c>
      <c r="G96" s="124">
        <v>0</v>
      </c>
      <c r="H96" s="124">
        <v>0</v>
      </c>
      <c r="I96" s="123">
        <v>0</v>
      </c>
      <c r="J96" s="124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</row>
    <row r="97" spans="1:17" s="114" customFormat="1" ht="21" customHeight="1">
      <c r="A97" s="117">
        <v>510100</v>
      </c>
      <c r="B97" s="124">
        <f>SUM(B20:B24)</f>
        <v>0</v>
      </c>
      <c r="C97" s="260" t="s">
        <v>13</v>
      </c>
      <c r="D97" s="124">
        <v>0</v>
      </c>
      <c r="E97" s="124">
        <v>0</v>
      </c>
      <c r="F97" s="124">
        <v>0</v>
      </c>
      <c r="G97" s="124">
        <v>0</v>
      </c>
      <c r="H97" s="124">
        <v>0</v>
      </c>
      <c r="I97" s="123">
        <v>0</v>
      </c>
      <c r="J97" s="124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</row>
    <row r="98" spans="1:17" s="114" customFormat="1" ht="18" customHeight="1">
      <c r="A98" s="119">
        <v>510200</v>
      </c>
      <c r="B98" s="121">
        <v>0</v>
      </c>
      <c r="C98" s="121" t="s">
        <v>13</v>
      </c>
      <c r="D98" s="121">
        <v>0</v>
      </c>
      <c r="E98" s="207">
        <v>0</v>
      </c>
      <c r="F98" s="207" t="s">
        <v>13</v>
      </c>
      <c r="G98" s="121">
        <v>0</v>
      </c>
      <c r="H98" s="121">
        <v>0</v>
      </c>
      <c r="I98" s="120">
        <v>0</v>
      </c>
      <c r="J98" s="121">
        <v>0</v>
      </c>
      <c r="K98" s="121">
        <v>0</v>
      </c>
      <c r="L98" s="121">
        <v>0</v>
      </c>
      <c r="M98" s="121">
        <v>0</v>
      </c>
      <c r="N98" s="121">
        <v>0</v>
      </c>
      <c r="O98" s="121">
        <v>0</v>
      </c>
      <c r="P98" s="121">
        <v>0</v>
      </c>
      <c r="Q98" s="354">
        <f>SUM(B98:P98)</f>
        <v>0</v>
      </c>
    </row>
    <row r="99" spans="1:17" s="114" customFormat="1" ht="18" customHeight="1">
      <c r="A99" s="119">
        <v>330500</v>
      </c>
      <c r="B99" s="121">
        <v>0</v>
      </c>
      <c r="C99" s="207">
        <v>0</v>
      </c>
      <c r="D99" s="121">
        <v>0</v>
      </c>
      <c r="E99" s="121">
        <v>0</v>
      </c>
      <c r="F99" s="121">
        <v>0</v>
      </c>
      <c r="G99" s="121">
        <v>0</v>
      </c>
      <c r="H99" s="121">
        <v>0</v>
      </c>
      <c r="I99" s="120">
        <v>0</v>
      </c>
      <c r="J99" s="121">
        <v>0</v>
      </c>
      <c r="K99" s="121">
        <v>0</v>
      </c>
      <c r="L99" s="121">
        <v>0</v>
      </c>
      <c r="M99" s="121">
        <v>0</v>
      </c>
      <c r="N99" s="121">
        <v>0</v>
      </c>
      <c r="O99" s="121">
        <v>0</v>
      </c>
      <c r="P99" s="121">
        <v>0</v>
      </c>
      <c r="Q99" s="121">
        <v>0</v>
      </c>
    </row>
    <row r="100" spans="1:17" s="114" customFormat="1" ht="21.75" customHeight="1" thickBot="1">
      <c r="A100" s="163" t="s">
        <v>93</v>
      </c>
      <c r="B100" s="208">
        <v>0</v>
      </c>
      <c r="C100" s="402" t="s">
        <v>13</v>
      </c>
      <c r="D100" s="208">
        <v>0</v>
      </c>
      <c r="E100" s="208">
        <f>SUM(E95:E99)</f>
        <v>0</v>
      </c>
      <c r="F100" s="209" t="s">
        <v>13</v>
      </c>
      <c r="G100" s="208">
        <f>SUM(G96:G99)</f>
        <v>0</v>
      </c>
      <c r="H100" s="208">
        <f>SUM(H95:H99)</f>
        <v>0</v>
      </c>
      <c r="I100" s="234">
        <v>0</v>
      </c>
      <c r="J100" s="208">
        <v>0</v>
      </c>
      <c r="K100" s="208">
        <v>0</v>
      </c>
      <c r="L100" s="208">
        <v>0</v>
      </c>
      <c r="M100" s="208">
        <v>0</v>
      </c>
      <c r="N100" s="208">
        <v>0</v>
      </c>
      <c r="O100" s="208">
        <v>0</v>
      </c>
      <c r="P100" s="208">
        <v>0</v>
      </c>
      <c r="Q100" s="374">
        <f>SUM(B100:P100)</f>
        <v>0</v>
      </c>
    </row>
    <row r="101" spans="1:17" s="114" customFormat="1" ht="20.25" customHeight="1" thickBot="1">
      <c r="A101" s="161" t="s">
        <v>63</v>
      </c>
      <c r="B101" s="210">
        <v>0</v>
      </c>
      <c r="C101" s="403" t="s">
        <v>13</v>
      </c>
      <c r="D101" s="210">
        <v>0</v>
      </c>
      <c r="E101" s="210">
        <v>0</v>
      </c>
      <c r="F101" s="214" t="s">
        <v>13</v>
      </c>
      <c r="G101" s="210">
        <v>0</v>
      </c>
      <c r="H101" s="210">
        <v>0</v>
      </c>
      <c r="I101" s="213">
        <v>0</v>
      </c>
      <c r="J101" s="210">
        <v>0</v>
      </c>
      <c r="K101" s="210">
        <v>0</v>
      </c>
      <c r="L101" s="210">
        <v>0</v>
      </c>
      <c r="M101" s="210">
        <v>0</v>
      </c>
      <c r="N101" s="210">
        <v>0</v>
      </c>
      <c r="O101" s="210">
        <v>0</v>
      </c>
      <c r="P101" s="210">
        <v>0</v>
      </c>
      <c r="Q101" s="358">
        <f>Q96+Q97+Q98+Q99</f>
        <v>0</v>
      </c>
    </row>
    <row r="102" spans="1:17" s="114" customFormat="1" ht="20.25" customHeight="1" thickTop="1">
      <c r="A102" s="254"/>
      <c r="B102" s="255"/>
      <c r="C102" s="256"/>
      <c r="D102" s="255"/>
      <c r="E102" s="255"/>
      <c r="F102" s="255"/>
      <c r="G102" s="255"/>
      <c r="H102" s="255"/>
      <c r="I102" s="256"/>
      <c r="J102" s="255"/>
      <c r="K102" s="255"/>
      <c r="L102" s="255"/>
      <c r="M102" s="255"/>
      <c r="N102" s="256"/>
      <c r="O102" s="349"/>
      <c r="P102" s="346"/>
      <c r="Q102" s="355"/>
    </row>
    <row r="103" spans="1:17" s="114" customFormat="1" ht="19.5" customHeight="1">
      <c r="A103" s="119" t="s">
        <v>60</v>
      </c>
      <c r="B103" s="120"/>
      <c r="C103" s="120"/>
      <c r="D103" s="120"/>
      <c r="E103" s="120"/>
      <c r="F103" s="120" t="s">
        <v>60</v>
      </c>
      <c r="G103" s="120" t="s">
        <v>60</v>
      </c>
      <c r="H103" s="120"/>
      <c r="I103" s="120"/>
      <c r="J103" s="120"/>
      <c r="K103" s="120"/>
      <c r="L103" s="120"/>
      <c r="M103" s="120"/>
      <c r="N103" s="121"/>
      <c r="O103" s="345"/>
      <c r="P103" s="345"/>
      <c r="Q103" s="353"/>
    </row>
    <row r="104" spans="1:17" s="114" customFormat="1" ht="18" customHeight="1" thickBot="1">
      <c r="A104" s="241" t="s">
        <v>62</v>
      </c>
      <c r="B104" s="168"/>
      <c r="C104" s="168"/>
      <c r="D104" s="171"/>
      <c r="E104" s="171"/>
      <c r="F104" s="168"/>
      <c r="G104" s="168"/>
      <c r="H104" s="168"/>
      <c r="I104" s="168"/>
      <c r="J104" s="168"/>
      <c r="K104" s="168"/>
      <c r="L104" s="168"/>
      <c r="M104" s="168"/>
      <c r="N104" s="171"/>
      <c r="O104" s="348"/>
      <c r="P104" s="348"/>
      <c r="Q104" s="375">
        <v>831459.13</v>
      </c>
    </row>
    <row r="105" spans="1:17" s="114" customFormat="1" ht="20.25" customHeight="1" thickBot="1">
      <c r="A105" s="242" t="s">
        <v>63</v>
      </c>
      <c r="B105" s="243"/>
      <c r="C105" s="204"/>
      <c r="D105" s="167"/>
      <c r="E105" s="167"/>
      <c r="F105" s="243"/>
      <c r="G105" s="243"/>
      <c r="H105" s="243"/>
      <c r="I105" s="243"/>
      <c r="J105" s="243"/>
      <c r="K105" s="243"/>
      <c r="L105" s="243"/>
      <c r="M105" s="243"/>
      <c r="N105" s="184"/>
      <c r="O105" s="347"/>
      <c r="P105" s="347"/>
      <c r="Q105" s="376">
        <v>831459.13</v>
      </c>
    </row>
    <row r="106" spans="1:14" s="114" customFormat="1" ht="19.5" thickTop="1">
      <c r="A106" s="158"/>
      <c r="B106" s="159"/>
      <c r="C106" s="159"/>
      <c r="D106" s="159"/>
      <c r="E106" s="159"/>
      <c r="F106" s="159"/>
      <c r="G106" s="159"/>
      <c r="H106" s="159"/>
      <c r="I106" s="159"/>
      <c r="J106" s="159"/>
      <c r="K106" s="160"/>
      <c r="L106" s="159"/>
      <c r="M106" s="159"/>
      <c r="N106" s="159"/>
    </row>
    <row r="107" s="114" customFormat="1" ht="16.5"/>
    <row r="108" s="114" customFormat="1" ht="16.5"/>
    <row r="109" s="114" customFormat="1" ht="16.5"/>
    <row r="110" s="114" customFormat="1" ht="16.5"/>
    <row r="111" s="114" customFormat="1" ht="16.5"/>
    <row r="112" s="114" customFormat="1" ht="16.5"/>
    <row r="113" s="114" customFormat="1" ht="16.5"/>
    <row r="114" s="114" customFormat="1" ht="16.5"/>
    <row r="115" s="114" customFormat="1" ht="16.5"/>
    <row r="116" s="114" customFormat="1" ht="16.5"/>
    <row r="117" s="114" customFormat="1" ht="16.5"/>
    <row r="118" s="114" customFormat="1" ht="16.5"/>
    <row r="119" s="114" customFormat="1" ht="16.5"/>
    <row r="120" s="114" customFormat="1" ht="16.5"/>
    <row r="121" s="114" customFormat="1" ht="16.5"/>
    <row r="122" s="114" customFormat="1" ht="16.5"/>
    <row r="123" s="114" customFormat="1" ht="16.5"/>
    <row r="124" s="114" customFormat="1" ht="16.5"/>
    <row r="125" s="114" customFormat="1" ht="16.5"/>
    <row r="126" s="114" customFormat="1" ht="16.5"/>
    <row r="127" s="114" customFormat="1" ht="16.5"/>
    <row r="128" s="114" customFormat="1" ht="16.5"/>
    <row r="129" s="114" customFormat="1" ht="16.5"/>
    <row r="130" s="114" customFormat="1" ht="16.5"/>
    <row r="131" s="114" customFormat="1" ht="16.5"/>
    <row r="132" s="114" customFormat="1" ht="16.5"/>
    <row r="133" s="114" customFormat="1" ht="16.5"/>
  </sheetData>
  <sheetProtection/>
  <mergeCells count="8">
    <mergeCell ref="A2:Q2"/>
    <mergeCell ref="A3:Q3"/>
    <mergeCell ref="A4:Q4"/>
    <mergeCell ref="A5:Q5"/>
    <mergeCell ref="C6:E6"/>
    <mergeCell ref="G6:H6"/>
    <mergeCell ref="J6:K6"/>
    <mergeCell ref="M6:N6"/>
  </mergeCells>
  <printOptions/>
  <pageMargins left="0.01" right="0.21" top="0.35" bottom="0.2" header="0.24" footer="0.15"/>
  <pageSetup horizontalDpi="300" verticalDpi="3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5.8515625" style="0" customWidth="1"/>
    <col min="2" max="2" width="11.28125" style="0" customWidth="1"/>
    <col min="3" max="3" width="12.421875" style="0" customWidth="1"/>
    <col min="4" max="4" width="11.8515625" style="0" customWidth="1"/>
    <col min="5" max="5" width="14.57421875" style="0" bestFit="1" customWidth="1"/>
    <col min="6" max="6" width="15.57421875" style="0" customWidth="1"/>
  </cols>
  <sheetData>
    <row r="1" spans="1:6" ht="26.25">
      <c r="A1" s="457" t="s">
        <v>16</v>
      </c>
      <c r="B1" s="457"/>
      <c r="C1" s="457"/>
      <c r="D1" s="457"/>
      <c r="E1" s="457"/>
      <c r="F1" s="457"/>
    </row>
    <row r="2" spans="1:6" ht="26.25">
      <c r="A2" s="457" t="s">
        <v>56</v>
      </c>
      <c r="B2" s="457"/>
      <c r="C2" s="457"/>
      <c r="D2" s="457"/>
      <c r="E2" s="457"/>
      <c r="F2" s="457"/>
    </row>
    <row r="3" spans="1:6" ht="26.25">
      <c r="A3" s="457" t="s">
        <v>64</v>
      </c>
      <c r="B3" s="457"/>
      <c r="C3" s="457"/>
      <c r="D3" s="457"/>
      <c r="E3" s="457"/>
      <c r="F3" s="457"/>
    </row>
    <row r="4" spans="1:6" ht="26.25">
      <c r="A4" s="468" t="s">
        <v>215</v>
      </c>
      <c r="B4" s="468"/>
      <c r="C4" s="468"/>
      <c r="D4" s="468"/>
      <c r="E4" s="468"/>
      <c r="F4" s="468"/>
    </row>
    <row r="5" spans="1:6" s="114" customFormat="1" ht="24">
      <c r="A5" s="186" t="s">
        <v>58</v>
      </c>
      <c r="B5" s="187"/>
      <c r="C5" s="467">
        <v>110</v>
      </c>
      <c r="D5" s="467"/>
      <c r="E5" s="187"/>
      <c r="F5" s="189"/>
    </row>
    <row r="6" spans="1:6" s="114" customFormat="1" ht="24">
      <c r="A6" s="197" t="s">
        <v>59</v>
      </c>
      <c r="B6" s="190">
        <v>411</v>
      </c>
      <c r="C6" s="188">
        <v>111</v>
      </c>
      <c r="D6" s="188">
        <v>113</v>
      </c>
      <c r="E6" s="190">
        <v>241</v>
      </c>
      <c r="F6" s="191" t="s">
        <v>55</v>
      </c>
    </row>
    <row r="7" spans="1:6" s="114" customFormat="1" ht="24">
      <c r="A7" s="198"/>
      <c r="B7" s="202"/>
      <c r="C7" s="200" t="s">
        <v>60</v>
      </c>
      <c r="D7" s="202"/>
      <c r="E7" s="200"/>
      <c r="F7" s="202"/>
    </row>
    <row r="8" spans="1:6" s="114" customFormat="1" ht="24">
      <c r="A8" s="198">
        <v>300000</v>
      </c>
      <c r="B8" s="226"/>
      <c r="C8" s="228">
        <v>161500</v>
      </c>
      <c r="D8" s="203" t="s">
        <v>13</v>
      </c>
      <c r="E8" s="395" t="s">
        <v>13</v>
      </c>
      <c r="F8" s="395">
        <v>161500</v>
      </c>
    </row>
    <row r="9" spans="1:6" s="122" customFormat="1" ht="30" customHeight="1" thickBot="1">
      <c r="A9" s="201" t="s">
        <v>62</v>
      </c>
      <c r="B9" s="199"/>
      <c r="C9" s="199">
        <v>161500</v>
      </c>
      <c r="D9" s="199" t="s">
        <v>13</v>
      </c>
      <c r="E9" s="321" t="s">
        <v>13</v>
      </c>
      <c r="F9" s="321">
        <v>161500</v>
      </c>
    </row>
    <row r="10" spans="1:6" s="122" customFormat="1" ht="31.5" customHeight="1" thickBot="1">
      <c r="A10" s="192" t="s">
        <v>63</v>
      </c>
      <c r="B10" s="193"/>
      <c r="C10" s="193">
        <v>161500</v>
      </c>
      <c r="D10" s="193" t="s">
        <v>13</v>
      </c>
      <c r="E10" s="322" t="s">
        <v>13</v>
      </c>
      <c r="F10" s="322">
        <v>161500</v>
      </c>
    </row>
    <row r="11" ht="13.5" thickTop="1"/>
  </sheetData>
  <sheetProtection/>
  <mergeCells count="5">
    <mergeCell ref="C5:D5"/>
    <mergeCell ref="A1:F1"/>
    <mergeCell ref="A2:F2"/>
    <mergeCell ref="A3:F3"/>
    <mergeCell ref="A4:F4"/>
  </mergeCells>
  <printOptions/>
  <pageMargins left="0.98" right="0.2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HomeUser</cp:lastModifiedBy>
  <cp:lastPrinted>2014-11-18T07:38:08Z</cp:lastPrinted>
  <dcterms:created xsi:type="dcterms:W3CDTF">2005-11-01T03:55:29Z</dcterms:created>
  <dcterms:modified xsi:type="dcterms:W3CDTF">2014-12-09T04:17:01Z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